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№1-мз" r:id="rId1" sheetId="1" state="visible"/>
    <sheet name="№1-1мз" r:id="rId2" sheetId="2" state="visible"/>
    <sheet name="№2-мз" r:id="rId3" sheetId="3" state="visible"/>
    <sheet name="№3-мз" r:id="rId4" sheetId="4" state="visible"/>
  </sheets>
  <definedNames>
    <definedName hidden="false" localSheetId="0" name="Excel_BuiltIn_Print_Titles">'№1-мз'!$11:$13</definedName>
    <definedName hidden="false" localSheetId="1" name="Excel_BuiltIn_Print_Titles">'№1-1мз'!$7:$9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<sst xmlns="http://schemas.openxmlformats.org/spreadsheetml/2006/main" xmlns:a="http://schemas.openxmlformats.org/drawingml/2006/main" xmlns:a15="http://schemas.microsoft.com/office/drawing/2012/main" xmlns:asvg="http://schemas.microsoft.com/office/drawing/2016/SVG/main" xmlns:c="http://schemas.openxmlformats.org/drawingml/2006/chart" xmlns:co="http://ncloudtech.com" xmlns:co-ooxml="http://ncloudtech.com/ooxml" xmlns:m="http://schemas.openxmlformats.org/officeDocument/2006/math" xmlns:mc="http://schemas.openxmlformats.org/markup-compatibility/2006" xmlns:o="urn:schemas-microsoft-com:office:office" xmlns:p="http://schemas.openxmlformats.org/presentationml/2006/main" xmlns:pic="http://schemas.openxmlformats.org/drawingml/2006/picture" xmlns:r="http://schemas.openxmlformats.org/officeDocument/2006/relationships" xmlns:s="http://schemas.openxmlformats.org/officeDocument/2006/sharedTypes" xmlns:sl="http://schemas.openxmlformats.org/schemaLibrary/2006/main" xmlns:v="urn:schemas-microsoft-com:vml" xmlns:w="http://schemas.openxmlformats.org/wordprocessingml/2006/main" xmlns:w10="urn:schemas-microsoft-com:office:word" xmlns:w14="http://schemas.microsoft.com/office/word/2010/wordml" xmlns:w15="http://schemas.microsoft.com/office/word/2012/wordml" xmlns:wp="http://schemas.openxmlformats.org/drawingml/2006/wordprocessingDrawing" xmlns:wpg="http://schemas.microsoft.com/office/word/2010/wordprocessingGroup" xmlns:wps="http://schemas.microsoft.com/office/word/2010/wordprocessingShape" xmlns:x="urn:schemas-microsoft-com:office:excel" xmlns:x12ac="http://schemas.microsoft.com/office/spreadsheetml/2011/1/ac" xmlns:x14="http://schemas.microsoft.com/office/spreadsheetml/2009/9/main" xmlns:xdr="http://schemas.openxmlformats.org/drawingml/2006/spreadsheetDrawing" xmlns:xm="http://schemas.microsoft.com/office/excel/2006/main" mc:Ignorable="co co-ooxml w14 x14 w15">
  <si>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№1-мз</t>
  </si>
  <si>
    <r>
      <rPr>
        <rFont val="Times New Roman"/>
        <b val="true"/>
        <color rgb="000000" tint="0"/>
        <sz val="12"/>
      </rPr>
      <t xml:space="preserve">Информация по закупкам </t>
    </r>
    <r>
      <rPr>
        <rFont val="Times New Roman"/>
        <b val="true"/>
        <color rgb="000000" tint="0"/>
        <sz val="12"/>
      </rPr>
      <t xml:space="preserve"> за </t>
    </r>
    <r>
      <rPr>
        <rFont val="Times New Roman"/>
        <b val="true"/>
        <color rgb="000000" tint="0"/>
        <sz val="12"/>
      </rPr>
      <t>2025 год</t>
    </r>
  </si>
  <si>
    <t xml:space="preserve"> по</t>
  </si>
  <si>
    <t>МО г. Новокузнецк</t>
  </si>
  <si>
    <t>указать муниципальное образование</t>
  </si>
  <si>
    <r>
      <rPr>
        <rFont val="Times New Roman"/>
        <b val="true"/>
        <sz val="10"/>
      </rPr>
      <t>Структура системы закупок в МО</t>
    </r>
    <r>
      <rPr>
        <rFont val="Times New Roman"/>
        <b val="true"/>
        <color rgb="FF0000" tint="0"/>
        <sz val="10"/>
      </rPr>
      <t>*</t>
    </r>
    <r>
      <rPr>
        <rFont val="Times New Roman"/>
        <b val="true"/>
        <sz val="10"/>
      </rPr>
      <t>:</t>
    </r>
  </si>
  <si>
    <t>смешанная</t>
  </si>
  <si>
    <r>
      <rPr>
        <rFont val="Times New Roman"/>
        <b val="true"/>
        <color rgb="FF0000" tint="0"/>
        <sz val="10"/>
      </rPr>
      <t>УКАЗАТЬ!!!!</t>
    </r>
    <r>
      <rPr>
        <rFont val="Times New Roman"/>
        <b val="true"/>
        <color rgb="000000" tint="0"/>
        <sz val="10"/>
      </rPr>
      <t xml:space="preserve"> (централизованная, децентрализованная, смешанная)</t>
    </r>
  </si>
  <si>
    <t>тыс.руб.</t>
  </si>
  <si>
    <t>Кол-во закупок, размещенных ч/з РАИС «Госзаказ»</t>
  </si>
  <si>
    <t>Указать!!!</t>
  </si>
  <si>
    <t>№</t>
  </si>
  <si>
    <t>Способы определения поставщиков (исполнителей, подрядчиков)</t>
  </si>
  <si>
    <t>Общее количество поданных заявок</t>
  </si>
  <si>
    <t>Среднее кол-во участников на 1 закупку, на которую поданы  1 и более заявок</t>
  </si>
  <si>
    <t>Количество  закупок</t>
  </si>
  <si>
    <t>Кол-во лотов к которым применялись антидемпинговые меры</t>
  </si>
  <si>
    <r>
      <rPr>
        <rFont val="Times New Roman"/>
        <color rgb="000000" tint="0"/>
        <sz val="8"/>
      </rPr>
      <t xml:space="preserve">Начальная (максимальная) цена контрактов, </t>
    </r>
    <r>
      <rPr>
        <rFont val="Times New Roman"/>
        <color rgb="FF0000" tint="0"/>
        <sz val="8"/>
      </rPr>
      <t>тыс. руб.</t>
    </r>
  </si>
  <si>
    <r>
      <rPr>
        <rFont val="Times New Roman"/>
        <color rgb="000000" tint="0"/>
        <sz val="8"/>
      </rPr>
      <t xml:space="preserve">Предложенная цена контрактов (с единственной допущенной заявкой), </t>
    </r>
    <r>
      <rPr>
        <rFont val="Times New Roman"/>
        <color rgb="FF0000" tint="0"/>
        <sz val="8"/>
      </rPr>
      <t xml:space="preserve">по гр.17, 18, </t>
    </r>
    <r>
      <rPr>
        <rFont val="Times New Roman"/>
        <color rgb="000000" tint="0"/>
        <sz val="8"/>
      </rPr>
      <t>тыс.руб.</t>
    </r>
  </si>
  <si>
    <r>
      <rPr>
        <rFont val="Times New Roman"/>
        <color rgb="000000" tint="0"/>
        <sz val="8"/>
      </rPr>
      <t xml:space="preserve">Предложенная цена  контрактов (с 2 и более допущенными заявками) , </t>
    </r>
    <r>
      <rPr>
        <rFont val="Times New Roman"/>
        <color rgb="FF0000" tint="0"/>
        <sz val="8"/>
      </rPr>
      <t xml:space="preserve">по гр.16, </t>
    </r>
    <r>
      <rPr>
        <rFont val="Times New Roman"/>
        <color rgb="000000" tint="0"/>
        <sz val="8"/>
      </rPr>
      <t>тыс.руб.</t>
    </r>
  </si>
  <si>
    <t>Сравнительная эффективность</t>
  </si>
  <si>
    <r>
      <rPr>
        <rFont val="Times New Roman"/>
        <color rgb="000000" tint="0"/>
        <sz val="8"/>
        <u val="single"/>
      </rPr>
      <t>Количество</t>
    </r>
    <r>
      <rPr>
        <rFont val="Times New Roman"/>
        <color rgb="000000" tint="0"/>
        <sz val="8"/>
        <u val="none"/>
      </rPr>
      <t xml:space="preserve"> обжалований по осуществлению закупок</t>
    </r>
  </si>
  <si>
    <r>
      <rPr>
        <rFont val="Times New Roman"/>
        <color rgb="000000" tint="0"/>
        <sz val="8"/>
        <u val="single"/>
      </rPr>
      <t>Количество</t>
    </r>
    <r>
      <rPr>
        <rFont val="Times New Roman"/>
        <color rgb="000000" tint="0"/>
        <sz val="8"/>
        <u val="none"/>
      </rPr>
      <t xml:space="preserve"> отмененных процедур</t>
    </r>
  </si>
  <si>
    <t>Всего объявленных</t>
  </si>
  <si>
    <t>в т.ч. завершенных</t>
  </si>
  <si>
    <t>в т.ч.</t>
  </si>
  <si>
    <r>
      <t xml:space="preserve">% </t>
    </r>
    <r>
      <t xml:space="preserve">
</t>
    </r>
  </si>
  <si>
    <t>Всего</t>
  </si>
  <si>
    <t>Не допущено к участию</t>
  </si>
  <si>
    <t>состоявшихся (2 и более допущенных заявок)</t>
  </si>
  <si>
    <r>
      <rPr>
        <rFont val="Times New Roman"/>
        <color rgb="000000" tint="0"/>
        <sz val="8"/>
      </rPr>
      <t xml:space="preserve">с единственным </t>
    </r>
    <r>
      <rPr>
        <rFont val="Times New Roman"/>
        <color rgb="000000" tint="0"/>
        <sz val="8"/>
        <u val="single"/>
      </rPr>
      <t>допущенным уч-ком</t>
    </r>
  </si>
  <si>
    <t xml:space="preserve">подана 1 заявка и допущена </t>
  </si>
  <si>
    <t xml:space="preserve">все отклонены </t>
  </si>
  <si>
    <t xml:space="preserve">0 заявок </t>
  </si>
  <si>
    <r>
      <rPr>
        <rFont val="Times New Roman"/>
        <color rgb="000000" tint="0"/>
        <sz val="8"/>
      </rPr>
      <t xml:space="preserve">по состоявшимся лотам, указанных в </t>
    </r>
    <r>
      <rPr>
        <rFont val="Times New Roman"/>
        <color rgb="FF0000" tint="0"/>
        <sz val="8"/>
      </rPr>
      <t>гр.8</t>
    </r>
    <r>
      <rPr>
        <rFont val="Times New Roman"/>
        <color rgb="000000" tint="0"/>
        <sz val="8"/>
      </rPr>
      <t xml:space="preserve"> (2 и более допущенных заявок)</t>
    </r>
  </si>
  <si>
    <r>
      <rPr>
        <rFont val="Times New Roman"/>
        <color rgb="000000" tint="0"/>
        <sz val="8"/>
      </rPr>
      <t xml:space="preserve">по лотам, указанным в </t>
    </r>
    <r>
      <rPr>
        <rFont val="Times New Roman"/>
        <color rgb="FF0000" tint="0"/>
        <sz val="8"/>
      </rPr>
      <t xml:space="preserve">гр.9 </t>
    </r>
    <r>
      <rPr>
        <rFont val="Times New Roman"/>
        <color rgb="000000" tint="0"/>
        <sz val="8"/>
      </rPr>
      <t>(с единственным допущенным участником)</t>
    </r>
  </si>
  <si>
    <r>
      <rPr>
        <rFont val="Times New Roman"/>
        <color rgb="000000" tint="0"/>
        <sz val="8"/>
      </rPr>
      <t xml:space="preserve">по лотам, указанным в </t>
    </r>
    <r>
      <rPr>
        <rFont val="Times New Roman"/>
        <color rgb="FF0000" tint="0"/>
        <sz val="8"/>
      </rPr>
      <t xml:space="preserve">гр.10 </t>
    </r>
    <r>
      <rPr>
        <rFont val="Times New Roman"/>
        <color rgb="000000" tint="0"/>
        <sz val="8"/>
      </rPr>
      <t>(с единственным поданным и допущенным участником)</t>
    </r>
  </si>
  <si>
    <r>
      <rPr>
        <rFont val="Times New Roman"/>
        <color rgb="000000" tint="0"/>
        <sz val="8"/>
      </rPr>
      <t xml:space="preserve"> по несостоявшимся лотам, указанных в </t>
    </r>
    <r>
      <rPr>
        <rFont val="Times New Roman"/>
        <color rgb="FF0000" tint="0"/>
        <sz val="8"/>
      </rPr>
      <t>гр.11</t>
    </r>
    <r>
      <rPr>
        <rFont val="Times New Roman"/>
        <color rgb="000000" tint="0"/>
        <sz val="8"/>
      </rPr>
      <t xml:space="preserve"> (все отклонены)</t>
    </r>
  </si>
  <si>
    <r>
      <rPr>
        <rFont val="Times New Roman"/>
        <color rgb="000000" tint="0"/>
        <sz val="8"/>
      </rPr>
      <t xml:space="preserve"> по несостоявшимся лотам, указанных в </t>
    </r>
    <r>
      <rPr>
        <rFont val="Times New Roman"/>
        <color rgb="FF0000" tint="0"/>
        <sz val="8"/>
      </rPr>
      <t>гр.12</t>
    </r>
    <r>
      <rPr>
        <rFont val="Times New Roman"/>
        <color rgb="000000" tint="0"/>
        <sz val="8"/>
      </rPr>
      <t xml:space="preserve"> (0 заявок</t>
    </r>
  </si>
  <si>
    <t>1</t>
  </si>
  <si>
    <t>5=(гр.8+гр.9+гр.10)/гр.3</t>
  </si>
  <si>
    <t>7=гр.8+гр.9+гр.10+гр.11+гр.12</t>
  </si>
  <si>
    <t>15=гр.16+гр.17+гр.18+ гр19+гр.20</t>
  </si>
  <si>
    <t>23= (гр.16+гр.17+ гр18)-(гр.21+гр.22)</t>
  </si>
  <si>
    <t>24=100-((гр.21+гр.22)/(гр.16+гр.17+гр.18)*100)</t>
  </si>
  <si>
    <r>
      <t xml:space="preserve">Итого общая по закупкам </t>
    </r>
    <r>
      <t xml:space="preserve">
</t>
    </r>
    <r>
      <t>(сумма строк 1.1 -1.3)</t>
    </r>
  </si>
  <si>
    <t>1.1</t>
  </si>
  <si>
    <t>Конкурс в электронной форме</t>
  </si>
  <si>
    <t>1.2</t>
  </si>
  <si>
    <t>Аукцион в электронной форме</t>
  </si>
  <si>
    <t>1.3</t>
  </si>
  <si>
    <t>Запрос котировок в электронной форме</t>
  </si>
  <si>
    <t>Х</t>
  </si>
  <si>
    <t>В т.ч. размещено через уполномоченный орган**</t>
  </si>
  <si>
    <t>2</t>
  </si>
  <si>
    <t>Итого по закупкам, размещенным через УО</t>
  </si>
  <si>
    <t xml:space="preserve">Примечание:    </t>
  </si>
  <si>
    <r>
      <rPr>
        <rFont val="Times New Roman"/>
        <sz val="10"/>
        <u val="single"/>
      </rPr>
      <t>в графах 6,7</t>
    </r>
    <r>
      <rPr>
        <rFont val="Times New Roman"/>
        <sz val="10"/>
        <u val="none"/>
      </rPr>
      <t xml:space="preserve">  учитываются  закупки, по которым определен поставщик (подрядчик, исполнитель) в 2025 году.  Объявленные - все закупки, которые были объявлены в  2025 году , а завершенные - это закупки, по которым процедура определения поставщика была завершена в 2025 году (включая закупки размещенные в 2024 году, но завершенные в 2025 году)</t>
    </r>
  </si>
  <si>
    <r>
      <rPr>
        <rFont val="Times New Roman"/>
        <color rgb="FF0000" tint="0"/>
        <sz val="10"/>
        <u val="single"/>
      </rPr>
      <t>*</t>
    </r>
    <r>
      <rPr>
        <rFont val="Times New Roman"/>
        <color rgb="000000" tint="0"/>
        <sz val="10"/>
        <u val="single"/>
      </rPr>
      <t xml:space="preserve"> Система закупок:</t>
    </r>
  </si>
  <si>
    <r>
      <t xml:space="preserve">- централизованная (все конкурентные закупки в муниципальном образовании проводятся через УО) </t>
    </r>
    <r>
      <t xml:space="preserve">
</t>
    </r>
    <r>
      <t>- децентрализованная (УО не создан, закупки проводятся в муниципальном образовании каждым заказчиком самостоятельно)</t>
    </r>
  </si>
  <si>
    <t>- смешанная (в муниципальном образовании есть УО, который размещает конкурентные закупки для части заказчиков)</t>
  </si>
  <si>
    <t>- децентрализованная (УО не создан, конкурентные закупки проводятся в муниципальном образовании каждым заказчиком самостоятельно)</t>
  </si>
  <si>
    <r>
      <rPr>
        <rFont val="Times New Roman"/>
        <b val="true"/>
        <color rgb="FF0000" tint="0"/>
        <sz val="10"/>
        <u val="single"/>
      </rPr>
      <t xml:space="preserve">** </t>
    </r>
    <r>
      <rPr>
        <rFont val="Times New Roman"/>
        <b val="true"/>
        <color rgb="000000" tint="0"/>
        <sz val="10"/>
        <u val="single"/>
      </rPr>
      <t>информацию по строке  2</t>
    </r>
    <r>
      <rPr>
        <rFont val="Times New Roman"/>
        <b val="true"/>
        <color rgb="000000" tint="0"/>
        <sz val="10"/>
        <u val="none"/>
      </rPr>
      <t xml:space="preserve"> заполняют МО, у которых смешанная или централизованная система закупок</t>
    </r>
  </si>
  <si>
    <t>Отмененные процедуры не учитываются и указываются только в графе 26</t>
  </si>
  <si>
    <t xml:space="preserve"> Руководитель                                            _______________________________ </t>
  </si>
  <si>
    <t>(подпись)</t>
  </si>
  <si>
    <t>Приложение №1-1-мз</t>
  </si>
  <si>
    <r>
      <rPr>
        <rFont val="Times New Roman"/>
        <b val="true"/>
        <color rgb="000000" tint="0"/>
        <sz val="12"/>
      </rPr>
      <t xml:space="preserve">Информация* по </t>
    </r>
    <r>
      <rPr>
        <rFont val="Times New Roman"/>
        <b val="true"/>
        <color rgb="000000" tint="0"/>
        <sz val="12"/>
        <u val="single"/>
      </rPr>
      <t xml:space="preserve">совместным закупкам </t>
    </r>
    <r>
      <rPr>
        <rFont val="Times New Roman"/>
        <b val="true"/>
        <color rgb="000000" tint="0"/>
        <sz val="12"/>
      </rPr>
      <t>товаров, работ, услуг</t>
    </r>
    <r>
      <rPr>
        <rFont val="Times New Roman"/>
        <b val="true"/>
        <color rgb="000000" tint="0"/>
        <sz val="12"/>
      </rPr>
      <t xml:space="preserve">  за  </t>
    </r>
    <r>
      <rPr>
        <rFont val="Times New Roman"/>
        <b val="true"/>
        <color rgb="000000" tint="0"/>
        <sz val="12"/>
      </rPr>
      <t>2025 год  (расшифровка к приложению №1-мз)</t>
    </r>
  </si>
  <si>
    <t>Общее количество заказчиков, для которых проводились совместные закупки</t>
  </si>
  <si>
    <t>Предложенная цена контрактов (с единственной допущенной заявкой), тыс.руб.</t>
  </si>
  <si>
    <t>Предложенная цена контрактов (с 2 и более допущенными заявками) , тыс.руб.</t>
  </si>
  <si>
    <t>Количество обжалований по осуществлению закупок</t>
  </si>
  <si>
    <t>Количество отмененных процедур</t>
  </si>
  <si>
    <t>Сумма расходов на провдение совместных закупок, тыс.руб.</t>
  </si>
  <si>
    <t>Перечислить группы товаров, работ, услуг,  с указанием кодов ОКПД2, по которым проводятся совместные закупки</t>
  </si>
  <si>
    <r>
      <rPr>
        <rFont val="Times New Roman"/>
        <color rgb="000000" tint="0"/>
        <sz val="8"/>
      </rPr>
      <t xml:space="preserve">по состоявшимся лотам, указанных в </t>
    </r>
    <r>
      <rPr>
        <rFont val="Times New Roman"/>
        <color rgb="C9211E" tint="0"/>
        <sz val="8"/>
      </rPr>
      <t xml:space="preserve">гр.9 </t>
    </r>
    <r>
      <rPr>
        <rFont val="Times New Roman"/>
        <color rgb="000000" tint="0"/>
        <sz val="8"/>
      </rPr>
      <t>(2 и более допущенных заявок)</t>
    </r>
  </si>
  <si>
    <r>
      <rPr>
        <rFont val="Times New Roman"/>
        <color rgb="000000" tint="0"/>
        <sz val="8"/>
      </rPr>
      <t xml:space="preserve">по лотам, указанным в </t>
    </r>
    <r>
      <rPr>
        <rFont val="Times New Roman"/>
        <color rgb="C9211E" tint="0"/>
        <sz val="8"/>
      </rPr>
      <t xml:space="preserve">гр.10 </t>
    </r>
    <r>
      <rPr>
        <rFont val="Times New Roman"/>
        <color rgb="000000" tint="0"/>
        <sz val="8"/>
      </rPr>
      <t>(с единственным допущенным участником)</t>
    </r>
  </si>
  <si>
    <r>
      <rPr>
        <rFont val="Times New Roman"/>
        <color rgb="000000" tint="0"/>
        <sz val="8"/>
      </rPr>
      <t xml:space="preserve">по лотам, указанным в </t>
    </r>
    <r>
      <rPr>
        <rFont val="Times New Roman"/>
        <color rgb="C9211E" tint="0"/>
        <sz val="8"/>
      </rPr>
      <t xml:space="preserve">гр.11 </t>
    </r>
    <r>
      <rPr>
        <rFont val="Times New Roman"/>
        <color rgb="000000" tint="0"/>
        <sz val="8"/>
      </rPr>
      <t>(с единственным поданным и допущенным участником)</t>
    </r>
  </si>
  <si>
    <r>
      <rPr>
        <rFont val="Times New Roman"/>
        <color rgb="000000" tint="0"/>
        <sz val="8"/>
      </rPr>
      <t xml:space="preserve"> по несостоявшимся лотам, указанных в </t>
    </r>
    <r>
      <rPr>
        <rFont val="Times New Roman"/>
        <color rgb="C9211E" tint="0"/>
        <sz val="8"/>
      </rPr>
      <t xml:space="preserve">гр.12 </t>
    </r>
    <r>
      <rPr>
        <rFont val="Times New Roman"/>
        <color rgb="000000" tint="0"/>
        <sz val="8"/>
      </rPr>
      <t>(все отклонены)</t>
    </r>
  </si>
  <si>
    <r>
      <rPr>
        <rFont val="Times New Roman"/>
        <color rgb="000000" tint="0"/>
        <sz val="8"/>
      </rPr>
      <t xml:space="preserve"> по несостоявшимся лотам, указанных в </t>
    </r>
    <r>
      <rPr>
        <rFont val="Times New Roman"/>
        <color rgb="C9211E" tint="0"/>
        <sz val="8"/>
      </rPr>
      <t>гр.13</t>
    </r>
    <r>
      <rPr>
        <rFont val="Times New Roman"/>
        <color rgb="000000" tint="0"/>
        <sz val="8"/>
      </rPr>
      <t xml:space="preserve"> (0 заявок</t>
    </r>
  </si>
  <si>
    <t>6=(гр.9+10гр.10+гр.11)/гр.4</t>
  </si>
  <si>
    <t>8=гр.9+гр10+гр.11+гр.12+гр.13</t>
  </si>
  <si>
    <t>16=гр.17+гр.18+гр.19+гр.20+ гр.21</t>
  </si>
  <si>
    <t>24=(гр.17+гр18+гр.19)-(гр.22+гр.23)</t>
  </si>
  <si>
    <t>25=100- ((гр.22+гр.23)/ (гр.17+гр.18+гр.19)* 100)</t>
  </si>
  <si>
    <t>овощи (01.13.12.120; 01.13.41.110; 01.13.43.110; 01.13.49.110; 01.13.51.120), фрукты (01.13.51.120; 01.23.12.000; 01.23.13.000; 01.23.14.000; 01.24.10.000; 01.24.21.000), яйца (01.47.21.000), мясо и мясные изделия (10.11.31.110; 10.11.31.140; 10.12.20.110; 10.13.14.111; 10.13.14.112), косервы мясные (10.13.15.111), рыба (10.20.13.122; 10.20.23.122) косервы рыбные (10.20.25.111), сок (10.32.19.112; 10.86.10.243), крупы (10.39.16.000; 10.61.11.000; 10.61.12.000; 10.61.31.110; 10.61.32.111; 10.61.32.113; 10.61.32.114; 10.61.32.115; 10.61.32.116), овощи консервированные (10.39.17.190), сухофрукты (10.39.25.131; 10.39.25.132; 10.39.25.133; 10.39.25.134), масло подсолнечное (10.41.54.000), молочная продукция (10.51.11.110; 10.51.11.111; 10.51.30.111; 10.51.40.120; 10.51.40.121; 10.51.40.313; 10.51.51.113; 10.51.52.112; 10.51.52.130; 10.51.52.140; 10.51.52.190; 10.51.52.211), мука (10.61.21.113), хлеб и изделия хлебобулочные (10.71.11.110; 10.71.11.111; 10.71.11.112; 10.72.12.120; 10.72.12.130), макароны (10.73.11.110), сахар (10.81.12.110), бумага (17.12.14.119), нефтепродукты (19.20.21.111; 19.20.21.125; 19.20.21.315; 19.20.21.321; 19.20.21.325), средства автотранспортные грузовые (29.10.4), погрузчик (28.92.2)</t>
  </si>
  <si>
    <t>* информация по совместным закупкам  является дополнительной  расшифровкой к приложению №1-мз</t>
  </si>
  <si>
    <r>
      <rPr>
        <rFont val="Times New Roman"/>
        <sz val="10"/>
        <u val="single"/>
      </rPr>
      <t>в графах 7,8</t>
    </r>
    <r>
      <rPr>
        <rFont val="Times New Roman"/>
        <sz val="10"/>
        <u val="none"/>
      </rPr>
      <t xml:space="preserve">  учитываются  закупки, по которым определен поставщик (подрядчик, исполнитель) в 2025 году.  Объявленные - все закупки, которые были объявлены в  2025 году , а завершенные - это закупки, по которым процедура определения поставщика была завершена в 2025 году (включая закупки размещенные в 2024 году, но завершенные в 2025 году)</t>
    </r>
  </si>
  <si>
    <t>Отмененные процедуры не учитываются и указываются только в графе 27</t>
  </si>
  <si>
    <t xml:space="preserve"> Руководитель                                            _______________________________</t>
  </si>
  <si>
    <t>Информация  по контрактам (договорам) за  2025 год</t>
  </si>
  <si>
    <t>№ п/п</t>
  </si>
  <si>
    <t>Способ размещения (определения)</t>
  </si>
  <si>
    <r>
      <rPr>
        <rFont val="Times New Roman"/>
        <b val="true"/>
        <color rgb="000000" tint="0"/>
        <sz val="8"/>
      </rPr>
      <t xml:space="preserve">Количество заключенных контрактов (договоров)  в </t>
    </r>
    <r>
      <rPr>
        <rFont val="Times New Roman"/>
        <b val="true"/>
        <color rgb="C9211E" tint="0"/>
        <sz val="8"/>
      </rPr>
      <t>2025 году</t>
    </r>
  </si>
  <si>
    <r>
      <rPr>
        <rFont val="Times New Roman"/>
        <b val="true"/>
        <color rgb="000000" tint="0"/>
        <sz val="8"/>
      </rPr>
      <t xml:space="preserve">Информация по контрактам (договорам), </t>
    </r>
    <r>
      <rPr>
        <rFont val="Times New Roman"/>
        <b val="true"/>
        <color rgb="FF0000" tint="0"/>
        <sz val="8"/>
      </rPr>
      <t xml:space="preserve">тыс.руб. </t>
    </r>
  </si>
  <si>
    <t>Информация по расторгнутым контрактам</t>
  </si>
  <si>
    <t>Количество контрактов, по которым заказчиком применены штрафные санкции</t>
  </si>
  <si>
    <r>
      <rPr>
        <rFont val="Times New Roman"/>
        <b val="true"/>
        <color rgb="000000" tint="0"/>
        <sz val="8"/>
      </rPr>
      <t xml:space="preserve">Сумма </t>
    </r>
    <r>
      <rPr>
        <rFont val="Times New Roman"/>
        <b val="true"/>
        <color rgb="C9211E" tint="0"/>
        <sz val="8"/>
      </rPr>
      <t>взысканных</t>
    </r>
    <r>
      <rPr>
        <rFont val="Times New Roman"/>
        <b val="true"/>
        <color rgb="000000" tint="0"/>
        <sz val="8"/>
      </rPr>
      <t xml:space="preserve"> штрафных санкций, </t>
    </r>
    <r>
      <rPr>
        <rFont val="Times New Roman"/>
        <b val="true"/>
        <color rgb="FF0000" tint="0"/>
        <sz val="8"/>
      </rPr>
      <t>тыс.руб</t>
    </r>
  </si>
  <si>
    <t>Исполненные контракты*****</t>
  </si>
  <si>
    <r>
      <t xml:space="preserve">Контракты, по которым заказчиком нарушены </t>
    </r>
    <r>
      <t xml:space="preserve">
</t>
    </r>
    <r>
      <t>сроки оплаты ******</t>
    </r>
  </si>
  <si>
    <r>
      <rPr>
        <rFont val="Times New Roman"/>
        <b val="true"/>
        <color rgb="000000" tint="0"/>
        <sz val="8"/>
      </rPr>
      <t xml:space="preserve">Общее </t>
    </r>
    <r>
      <rPr>
        <rFont val="Times New Roman"/>
        <b val="true"/>
        <color rgb="C9211E" tint="0"/>
        <sz val="8"/>
      </rPr>
      <t>количество контрактов, по которым произошло взыскание обеспечения  исполнения</t>
    </r>
    <r>
      <rPr>
        <rFont val="Times New Roman"/>
        <b val="true"/>
        <color rgb="000000" tint="0"/>
        <sz val="8"/>
      </rPr>
      <t xml:space="preserve"> </t>
    </r>
    <r>
      <rPr>
        <rFont val="Times New Roman"/>
        <b val="true"/>
        <color rgb="C9211E" tint="0"/>
        <sz val="8"/>
      </rPr>
      <t>контракта</t>
    </r>
    <r>
      <rPr>
        <rFont val="Times New Roman"/>
        <b val="true"/>
        <color rgb="000000" tint="0"/>
        <sz val="8"/>
      </rPr>
      <t xml:space="preserve">, представленное в виде независимой гарантии, выданной банком, или внесением денежных средств на указанный заказчиком счет </t>
    </r>
  </si>
  <si>
    <t>Количество заключенных  контрактов с авансированием</t>
  </si>
  <si>
    <t xml:space="preserve">Выплаченная сумма аванса по контрактам за отчетный период, тыс.руб. </t>
  </si>
  <si>
    <r>
      <rPr>
        <rFont val="Times New Roman"/>
        <b val="true"/>
        <color rgb="000000" tint="0"/>
        <sz val="8"/>
      </rPr>
      <t>в т.ч. бюджетные средства</t>
    </r>
    <r>
      <rPr>
        <rFont val="Times New Roman"/>
        <b val="true"/>
        <color rgb="FF0000" tint="0"/>
        <sz val="8"/>
      </rPr>
      <t xml:space="preserve"> (заполняют только казенные учреждения и органы власти)</t>
    </r>
  </si>
  <si>
    <r>
      <rPr>
        <rFont val="Times New Roman"/>
        <b val="true"/>
        <color rgb="000000" tint="0"/>
        <sz val="8"/>
      </rPr>
      <t xml:space="preserve">в т.ч. внебюджетные средства </t>
    </r>
    <r>
      <rPr>
        <rFont val="Times New Roman"/>
        <b val="true"/>
        <color rgb="FF0000" tint="0"/>
        <sz val="8"/>
      </rPr>
      <t>(заполняют бюджетные учреждения)</t>
    </r>
  </si>
  <si>
    <r>
      <rPr>
        <rFont val="Times New Roman"/>
        <b val="true"/>
        <color rgb="000000" tint="0"/>
        <sz val="8"/>
      </rPr>
      <t xml:space="preserve">в т.ч. по контрактам (договорам) заключенным </t>
    </r>
    <r>
      <rPr>
        <rFont val="Times New Roman"/>
        <b val="true"/>
        <color rgb="C9211E" tint="0"/>
        <sz val="8"/>
      </rPr>
      <t>с СМП, СОНО***</t>
    </r>
  </si>
  <si>
    <r>
      <rPr>
        <rFont val="Times New Roman"/>
        <b val="true"/>
        <color rgb="000000" tint="0"/>
        <sz val="8"/>
      </rPr>
      <t xml:space="preserve">в т.ч. по контрактам (договорам) заключенным </t>
    </r>
    <r>
      <rPr>
        <rFont val="Times New Roman"/>
        <b val="true"/>
        <color rgb="C9211E" tint="0"/>
        <sz val="8"/>
      </rPr>
      <t>с привлечением субподрядчиков, соисполнителей из числа СМП, СОНО***</t>
    </r>
  </si>
  <si>
    <r>
      <rPr>
        <rFont val="Times New Roman"/>
        <b val="true"/>
        <color rgb="000000" tint="0"/>
        <sz val="8"/>
      </rPr>
      <t xml:space="preserve">Общая сумма расторжения  (в случае расторжения контрактов, обязательства по которым частично исполнены, учитывается сумма неисполненных обязательств), </t>
    </r>
    <r>
      <rPr>
        <rFont val="Times New Roman"/>
        <b val="true"/>
        <color rgb="FF0000" tint="0"/>
        <sz val="8"/>
      </rPr>
      <t>тыс.руб.</t>
    </r>
  </si>
  <si>
    <r>
      <rPr>
        <rFont val="Times New Roman"/>
        <b val="true"/>
        <color rgb="000000" tint="0"/>
        <sz val="8"/>
      </rPr>
      <t xml:space="preserve">Количество расторгнутых  контрактов </t>
    </r>
    <r>
      <rPr>
        <rFont val="Times New Roman"/>
        <b val="true"/>
        <color rgb="C9211E" tint="0"/>
        <sz val="8"/>
      </rPr>
      <t>(без исполнения)</t>
    </r>
  </si>
  <si>
    <r>
      <rPr>
        <rFont val="Times New Roman"/>
        <b val="true"/>
        <color rgb="000000" tint="0"/>
        <sz val="8"/>
      </rPr>
      <t xml:space="preserve">Количество контрактов, </t>
    </r>
    <r>
      <rPr>
        <rFont val="Times New Roman"/>
        <b val="true"/>
        <color rgb="C9211E" tint="0"/>
        <sz val="8"/>
      </rPr>
      <t>расторгнутых заказчиком в одностороннем порядке</t>
    </r>
  </si>
  <si>
    <r>
      <rPr>
        <rFont val="Times New Roman"/>
        <b val="true"/>
        <color rgb="000000" tint="0"/>
        <sz val="8"/>
      </rPr>
      <t xml:space="preserve">Количество контрактов, </t>
    </r>
    <r>
      <rPr>
        <rFont val="Times New Roman"/>
        <b val="true"/>
        <color rgb="C9211E" tint="0"/>
        <sz val="8"/>
      </rPr>
      <t>расторгнутых поставщиком в одностороннем порядке</t>
    </r>
  </si>
  <si>
    <r>
      <rPr>
        <rFont val="Times New Roman"/>
        <b val="true"/>
        <color rgb="000000" tint="0"/>
        <sz val="8"/>
      </rPr>
      <t xml:space="preserve">в т.ч.  </t>
    </r>
    <r>
      <rPr>
        <rFont val="Times New Roman"/>
        <b val="true"/>
        <color rgb="C9211E" tint="0"/>
        <sz val="8"/>
      </rPr>
      <t>у СМП, СОНО***</t>
    </r>
  </si>
  <si>
    <r>
      <rPr>
        <rFont val="Times New Roman"/>
        <b val="true"/>
        <color rgb="000000" tint="0"/>
        <sz val="8"/>
      </rPr>
      <t xml:space="preserve">в т.ч. </t>
    </r>
    <r>
      <rPr>
        <rFont val="Times New Roman"/>
        <b val="true"/>
        <color rgb="C9211E" tint="0"/>
        <sz val="8"/>
      </rPr>
      <t>при привлечении субподрядчиков,</t>
    </r>
    <r>
      <rPr>
        <rFont val="Times New Roman"/>
        <b val="true"/>
        <color rgb="000000" tint="0"/>
        <sz val="8"/>
      </rPr>
      <t xml:space="preserve"> </t>
    </r>
    <r>
      <rPr>
        <rFont val="Times New Roman"/>
        <b val="true"/>
        <color rgb="C9211E" tint="0"/>
        <sz val="8"/>
      </rPr>
      <t>соисполнителей из числа СМП, СОНО***</t>
    </r>
  </si>
  <si>
    <r>
      <rPr>
        <rFont val="Times New Roman"/>
        <b val="true"/>
        <color rgb="000000" tint="0"/>
        <sz val="8"/>
      </rPr>
      <t>Сумма заключенных контрактов (договоров) в 2025 году</t>
    </r>
    <r>
      <rPr>
        <rFont val="Times New Roman"/>
        <b val="true"/>
        <color rgb="FF0000" tint="0"/>
        <sz val="8"/>
      </rPr>
      <t xml:space="preserve"> (с учетом доп.соглашений)</t>
    </r>
  </si>
  <si>
    <t>Оплаченная сумма по контрактам (договорам)* в  2025г.</t>
  </si>
  <si>
    <t>Заключено в 2025 году</t>
  </si>
  <si>
    <t>Оплачено* в  2025 г.</t>
  </si>
  <si>
    <t>Количество</t>
  </si>
  <si>
    <r>
      <rPr>
        <rFont val="Times New Roman"/>
        <b val="true"/>
        <sz val="8"/>
      </rPr>
      <t xml:space="preserve">Сумма, </t>
    </r>
    <r>
      <rPr>
        <rFont val="Times New Roman"/>
        <b val="true"/>
        <color rgb="FF0000" tint="0"/>
        <sz val="8"/>
      </rPr>
      <t>тыс.руб.</t>
    </r>
  </si>
  <si>
    <t>3</t>
  </si>
  <si>
    <t>4</t>
  </si>
  <si>
    <t>5</t>
  </si>
  <si>
    <t>6=8+10</t>
  </si>
  <si>
    <t>7=9+11</t>
  </si>
  <si>
    <t>12а</t>
  </si>
  <si>
    <t>12б</t>
  </si>
  <si>
    <t>13а</t>
  </si>
  <si>
    <t>13б</t>
  </si>
  <si>
    <t>Всего заключено контрактов (договоров) по состоявшимся закупкам</t>
  </si>
  <si>
    <t>Всего заключено закупок у ед.поставщика (исполнителя, подрядчика) ст.93 ФЗ №44 (сумма строк 2.1-2.9)</t>
  </si>
  <si>
    <t>2.1</t>
  </si>
  <si>
    <t>в т.ч. по п.1 ч.1</t>
  </si>
  <si>
    <t>х</t>
  </si>
  <si>
    <t>2.2</t>
  </si>
  <si>
    <t>в т.ч. по п.4 ч.1</t>
  </si>
  <si>
    <t>2.3</t>
  </si>
  <si>
    <t>в т.ч. по п.5 ч.1</t>
  </si>
  <si>
    <t>2.4</t>
  </si>
  <si>
    <t>в т.ч. по п.8 ч.1</t>
  </si>
  <si>
    <t>2.5</t>
  </si>
  <si>
    <t>в т.ч. по п.11 ч.1 (УИС)</t>
  </si>
  <si>
    <t>2.6</t>
  </si>
  <si>
    <t>в т.ч. по п.25 ч.1**</t>
  </si>
  <si>
    <t>2.7</t>
  </si>
  <si>
    <t>в т.ч. по п.29 ч.1</t>
  </si>
  <si>
    <t>2.8</t>
  </si>
  <si>
    <t>в т.ч. остальные пункты ч.1 ст.93</t>
  </si>
  <si>
    <t>2.9</t>
  </si>
  <si>
    <t>в т.ч. закупки по  ч.12 ст.93 ****</t>
  </si>
  <si>
    <t>Всего (сумма строк 1,2)</t>
  </si>
  <si>
    <t>3.1</t>
  </si>
  <si>
    <r>
      <rPr>
        <rFont val="Times New Roman"/>
        <b val="true"/>
        <color rgb="000000" tint="0"/>
        <sz val="9"/>
        <u val="single"/>
      </rPr>
      <t xml:space="preserve">Оплата по  контрактам, не подлежащих </t>
    </r>
    <r>
      <rPr>
        <rFont val="Times New Roman"/>
        <b val="false"/>
        <color rgb="000000" tint="0"/>
        <sz val="9"/>
        <u val="none"/>
      </rPr>
      <t>в включению в расчет  (в соответствии с ч.1.1. ст.30 44-ФЗ)</t>
    </r>
  </si>
  <si>
    <t>3.2</t>
  </si>
  <si>
    <r>
      <rPr>
        <rFont val="Times New Roman"/>
        <b val="true"/>
        <color rgb="000000" tint="0"/>
        <sz val="9"/>
        <u val="single"/>
      </rPr>
      <t>Оплата по контрактам, рассчитанная за вычетом закупок, не подлежащих</t>
    </r>
    <r>
      <rPr>
        <rFont val="Times New Roman"/>
        <b val="false"/>
        <color rgb="000000" tint="0"/>
        <sz val="9"/>
        <u val="none"/>
      </rPr>
      <t xml:space="preserve"> включению в расчет заказчика при определении объема закупок, который заказчик обязан осуществить у СМП, СОНКО (гр.7строка 3 — гр.7 строка 3.1) </t>
    </r>
  </si>
  <si>
    <r>
      <rPr>
        <rFont val="Times New Roman"/>
        <color rgb="000000" tint="0"/>
        <sz val="9"/>
      </rPr>
      <t xml:space="preserve">Доля закупок у СМП, </t>
    </r>
    <r>
      <rPr>
        <rFont val="Times New Roman"/>
        <b val="true"/>
        <color rgb="000000" tint="0"/>
        <sz val="9"/>
      </rPr>
      <t xml:space="preserve">% по сумме оплаты </t>
    </r>
    <r>
      <rPr>
        <rFont val="Times New Roman"/>
        <color rgb="000000" tint="0"/>
        <sz val="9"/>
      </rPr>
      <t>((гр.12б стр.3+гр.13б стр.3) / гр.7 стр. 3.2)*100</t>
    </r>
  </si>
  <si>
    <r>
      <rPr>
        <rFont val="Times New Roman"/>
        <color rgb="000000" tint="0"/>
        <sz val="9"/>
      </rPr>
      <t xml:space="preserve">Доля закупок у СМП, </t>
    </r>
    <r>
      <rPr>
        <rFont val="Times New Roman"/>
        <b val="true"/>
        <color rgb="000000" tint="0"/>
        <sz val="9"/>
      </rPr>
      <t xml:space="preserve">% по количеству </t>
    </r>
    <r>
      <rPr>
        <rFont val="Times New Roman"/>
        <color rgb="000000" tint="0"/>
        <sz val="9"/>
      </rPr>
      <t>(гр.4 стр.3+гр.5 стр.3)  /  (гр.3 стр.1+гр.3 стр.2.5)*100</t>
    </r>
  </si>
  <si>
    <t>Примечание:</t>
  </si>
  <si>
    <r>
      <rPr>
        <rFont val="Times New Roman"/>
        <sz val="10"/>
      </rPr>
      <t xml:space="preserve">* </t>
    </r>
    <r>
      <rPr>
        <rFont val="Times New Roman"/>
        <color rgb="FF0000" tint="0"/>
        <sz val="10"/>
      </rPr>
      <t xml:space="preserve">информация указывается по контрактам (договорам), которые оплачивались в 2025 году, независимо от года заключения </t>
    </r>
  </si>
  <si>
    <t>** по стр.2.6  заключенные контракты , не указываются по строкам 1.1-1.3</t>
  </si>
  <si>
    <r>
      <rPr>
        <rFont val="Times New Roman"/>
        <sz val="10"/>
      </rPr>
      <t xml:space="preserve">** </t>
    </r>
    <r>
      <rPr>
        <rFont val="Times New Roman"/>
        <color rgb="FF0000" tint="0"/>
        <sz val="10"/>
      </rPr>
      <t>по стр.2.9 заключенные контракты , не указываются по строкам 2.2 и 2.3 и указываются ТОЛЬКО ТЕ КОНТРАКТЫ которые были проведены и заключены в ЕИСе (не путать с закупками ЗМО, которые проводятся на разных эл.платформах)</t>
    </r>
  </si>
  <si>
    <t xml:space="preserve">*** указывается в  соответствии со ст.30 44-ФЗ, если указаны данные в графах 4 и 5, то должны быть заполнены графы 12(а,б)  и 13(а,б) </t>
  </si>
  <si>
    <t>**** по данной строке контракты публикуются в Реестре контрактов ЕИСа</t>
  </si>
  <si>
    <r>
      <t>*****Под исполненным контрактом понимается контракт, исполненный в установленные контрактом сроки, товары, работы и услуги по которому приняты без замечаний и претензий и оплачены заказчиком.</t>
    </r>
    <r>
      <t xml:space="preserve">
</t>
    </r>
    <r>
      <t>1) В случае долгосрочных контрактов для расчетов берется доля финансирования этих контрактов в отчетный период.</t>
    </r>
    <r>
      <t xml:space="preserve">
</t>
    </r>
    <r>
      <t>2) Если в ходе исполнения контракта первоначальная сумма контракта изменялась на основании дополнительных соглашений (в соответствии с законодательством), то под суммой контракта принимается сложившаяся после внесения изменений сумма.</t>
    </r>
  </si>
  <si>
    <t xml:space="preserve">****** Под нарушением заказчиком сроков оплаты за поставленные товары, выполненные работы, оказанные услуги понимаются нарушения оплаты заказчиком сроков независимо от того, по чьей вине это произошло заказчика или финансового органа. </t>
  </si>
  <si>
    <t xml:space="preserve">В случае поэтапного исполнения контракта сумма контракта с нарушенным сроком оплаты берется полностью. </t>
  </si>
  <si>
    <r>
      <rPr>
        <rFont val="Times New Roman"/>
        <b val="true"/>
        <color rgb="C9211E" tint="0"/>
        <sz val="10"/>
      </rPr>
      <t xml:space="preserve">Внимание! </t>
    </r>
    <r>
      <rPr>
        <rFont val="Times New Roman"/>
        <b val="true"/>
        <color rgb="000000" tint="0"/>
        <sz val="10"/>
      </rPr>
      <t xml:space="preserve">Информация по строкам 4 и 5 идет в расчет показателей 42 и 43  рейтинга муниципальных образований Кемеровской области – Кузбасса по обеспечению условий для благоприятного инвестиционного климата и </t>
    </r>
    <r>
      <t xml:space="preserve">
</t>
    </r>
    <r>
      <rPr>
        <rFont val="Times New Roman"/>
        <b val="true"/>
        <color rgb="000000" tint="0"/>
        <sz val="10"/>
      </rPr>
      <t xml:space="preserve">Содействию развитию конкуренции в Кемеровской области – Кузбассе , утвержденного  Распоряжением Губернатора Кемеровской области – Кузбасса от 17.02.2025 № 41-рг </t>
    </r>
  </si>
  <si>
    <t xml:space="preserve"> Руководитель ____________________ </t>
  </si>
  <si>
    <t>Приложение №3-мз</t>
  </si>
  <si>
    <t>Информация по предоставлению преимуществ в соответствии с Законом о контрактной системе  за 2025 год</t>
  </si>
  <si>
    <t xml:space="preserve"> </t>
  </si>
  <si>
    <t xml:space="preserve"> указать МО</t>
  </si>
  <si>
    <t>Предоставляемые преимущества</t>
  </si>
  <si>
    <t>Объявленные закупки  с  предоставлением преимуществ</t>
  </si>
  <si>
    <t>Заключенные контракты по объявленным закупкам с предоставлением преимуществ</t>
  </si>
  <si>
    <t>Контракты,  заключенные с предоставленными преимуществами</t>
  </si>
  <si>
    <t>НМЦК (тыс.руб.)</t>
  </si>
  <si>
    <t>Сумма (тыс.руб.)</t>
  </si>
  <si>
    <t>Суммы (тыс.руб.)</t>
  </si>
  <si>
    <t>6</t>
  </si>
  <si>
    <t>7</t>
  </si>
  <si>
    <t>Предоставление преимуществ при осуществлении закупок учреждениям и предприятиям уголовно-исполнительной системы (ст. 28 44-ФЗ)</t>
  </si>
  <si>
    <t>58</t>
  </si>
  <si>
    <t>77 583,98</t>
  </si>
  <si>
    <t>Предоставление преимуществ при осуществлении закупок организациям инвалидов  (ст. 29 44-ФЗ)</t>
  </si>
  <si>
    <t xml:space="preserve"> Руководитель </t>
  </si>
  <si>
    <t>подпись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</si>
</sst>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" formatCode="#,##0" numFmtId="1002"/>
    <numFmt co:extendedFormatCode="#,##0.00" formatCode="#,##0.00" numFmtId="1003"/>
    <numFmt co:extendedFormatCode="#,##0.0" formatCode="#,##0.0" numFmtId="1004"/>
    <numFmt co:extendedFormatCode="#,##0.00;-#,##0.00" formatCode="#,##0.00;-#,##0.00" numFmtId="1005"/>
    <numFmt co:extendedFormatCode="0.00" formatCode="0.00" numFmtId="1006"/>
  </numFmts>
  <fonts count="31">
    <font>
      <name val="Calibri"/>
      <sz val="11"/>
    </font>
    <font>
      <name val="Arial"/>
      <sz val="10"/>
    </font>
    <font>
      <name val="Times New Roman"/>
      <sz val="10"/>
    </font>
    <font>
      <name val="Times New Roman"/>
      <sz val="8"/>
    </font>
    <font>
      <name val="Times New Roman"/>
      <b val="true"/>
      <color rgb="000000" tint="0"/>
      <sz val="12"/>
    </font>
    <font>
      <name val="Times New Roman"/>
      <sz val="12"/>
    </font>
    <font>
      <name val="Times New Roman"/>
      <b val="true"/>
      <color rgb="000000" tint="0"/>
      <sz val="10"/>
    </font>
    <font>
      <name val="Times New Roman"/>
      <color rgb="000000" tint="0"/>
      <sz val="8"/>
    </font>
    <font>
      <name val="Times New Roman"/>
      <b val="true"/>
      <sz val="10"/>
    </font>
    <font>
      <name val="Times New Roman"/>
      <b val="true"/>
      <color rgb="FF0000" tint="0"/>
      <sz val="10"/>
    </font>
    <font>
      <name val="Times New Roman"/>
      <color rgb="FF0000" tint="0"/>
      <sz val="10"/>
    </font>
    <font>
      <name val="Times New Roman"/>
      <b val="true"/>
      <color rgb="C9211E" tint="0"/>
      <sz val="10"/>
    </font>
    <font>
      <name val="Times New Roman"/>
      <color rgb="000000" tint="0"/>
      <sz val="8"/>
      <u val="single"/>
    </font>
    <font>
      <name val="Times New Roman"/>
      <b val="true"/>
      <sz val="7"/>
    </font>
    <font>
      <name val="Times New Roman"/>
      <b val="true"/>
      <color rgb="000000" tint="0"/>
      <sz val="7"/>
    </font>
    <font>
      <name val="Times New Roman"/>
      <b val="true"/>
      <color rgb="000000" tint="0"/>
      <sz val="8"/>
    </font>
    <font>
      <name val="Times New Roman"/>
      <sz val="7"/>
    </font>
    <font>
      <name val="Times New Roman"/>
      <sz val="10"/>
      <u val="single"/>
    </font>
    <font>
      <name val="Times New Roman"/>
      <color rgb="FF0000" tint="0"/>
      <sz val="10"/>
      <u val="single"/>
    </font>
    <font>
      <name val="Times New Roman"/>
      <b val="true"/>
      <color rgb="FF0000" tint="0"/>
      <sz val="10"/>
      <u val="single"/>
    </font>
    <font>
      <name val="Times New Roman"/>
      <color rgb="000000" tint="0"/>
      <sz val="7"/>
    </font>
    <font>
      <name val="Times New Roman"/>
      <color rgb="000000" tint="0"/>
      <sz val="11"/>
    </font>
    <font>
      <name val="Times New Roman"/>
      <b val="true"/>
      <sz val="8"/>
    </font>
    <font>
      <name val="Times New Roman"/>
      <b val="true"/>
      <color rgb="000000" tint="0"/>
      <sz val="9"/>
    </font>
    <font>
      <name val="Times New Roman"/>
      <b val="true"/>
      <color rgb="C9211E" tint="0"/>
      <sz val="8"/>
    </font>
    <font>
      <name val="Times New Roman"/>
      <color rgb="C9211E" tint="0"/>
      <sz val="8"/>
    </font>
    <font>
      <name val="Times New Roman"/>
      <b val="true"/>
      <i val="false"/>
      <strike val="false"/>
      <color rgb="000000" tint="0"/>
      <sz val="7"/>
      <u val="none"/>
    </font>
    <font>
      <name val="Times New Roman"/>
      <color rgb="FF0000" tint="0"/>
      <sz val="8"/>
    </font>
    <font>
      <name val="Times New Roman"/>
      <b val="true"/>
      <color rgb="000000" tint="0"/>
      <sz val="9"/>
      <u val="single"/>
    </font>
    <font>
      <name val="Times New Roman"/>
      <color rgb="000000" tint="0"/>
      <sz val="9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rgb="C0C0C0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none">
        <color rgb="000000" tint="0"/>
      </right>
      <top style="thin">
        <color rgb="000000" tint="0"/>
      </top>
    </border>
    <border>
      <bottom style="thin">
        <color rgb="000000" tint="0"/>
      </bottom>
    </border>
    <border>
      <right style="none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/>
    </border>
  </borders>
  <cellStyleXfs count="1">
    <xf applyAlignment="true" applyFont="true" applyNumberFormat="true" borderId="0" fillId="0" fontId="1" numFmtId="1000" quotePrefix="false">
      <alignment wrapText="true"/>
    </xf>
  </cellStyleXfs>
  <cellXfs count="196"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2" numFmtId="1001" quotePrefix="false">
      <alignment wrapText="true"/>
      <protection/>
    </xf>
    <xf applyAlignment="true" applyFont="true" applyNumberFormat="true" borderId="0" fillId="0" fontId="2" numFmtId="1000" quotePrefix="false">
      <alignment wrapText="true"/>
      <protection/>
    </xf>
    <xf applyAlignment="true" applyFont="true" applyNumberFormat="true" borderId="0" fillId="0" fontId="2" numFmtId="1000" quotePrefix="false">
      <alignment wrapText="true"/>
    </xf>
    <xf applyAlignment="true" applyFont="true" applyNumberFormat="true" borderId="0" fillId="0" fontId="2" numFmtId="1001" quotePrefix="false">
      <alignment wrapText="true"/>
    </xf>
    <xf applyAlignment="true" applyFont="true" applyNumberFormat="true" borderId="0" fillId="0" fontId="2" numFmtId="1000" quotePrefix="false">
      <alignment horizontal="center" wrapText="true"/>
    </xf>
    <xf applyAlignment="true" applyFont="true" applyNumberFormat="true" borderId="0" fillId="0" fontId="2" numFmtId="1000" quotePrefix="false">
      <alignment wrapText="true"/>
      <protection locked="false"/>
    </xf>
    <xf applyAlignment="true" applyFont="true" applyNumberFormat="true" borderId="0" fillId="0" fontId="3" numFmtId="1001" quotePrefix="false">
      <alignment wrapText="true"/>
      <protection locked="false"/>
    </xf>
    <xf applyAlignment="true" applyFont="true" applyNumberFormat="true" borderId="0" fillId="0" fontId="4" numFmtId="1000" quotePrefix="false">
      <alignment horizontal="center" vertical="top" wrapText="true"/>
      <protection locked="false"/>
    </xf>
    <xf applyAlignment="true" applyFont="true" applyNumberFormat="true" borderId="0" fillId="0" fontId="5" numFmtId="1000" quotePrefix="false">
      <alignment wrapText="true"/>
      <protection locked="false"/>
    </xf>
    <xf applyAlignment="true" applyFont="true" applyNumberFormat="true" borderId="0" fillId="0" fontId="5" numFmtId="1001" quotePrefix="false">
      <alignment wrapText="true"/>
      <protection locked="false"/>
    </xf>
    <xf applyAlignment="true" applyFont="true" applyNumberFormat="true" borderId="0" fillId="0" fontId="4" numFmtId="1000" quotePrefix="false">
      <alignment vertical="top" wrapText="true"/>
      <protection locked="false"/>
    </xf>
    <xf applyAlignment="true" applyBorder="true" applyFont="true" applyNumberFormat="true" borderId="1" fillId="0" fontId="4" numFmtId="1000" quotePrefix="false">
      <alignment horizontal="center" vertical="top" wrapText="true"/>
      <protection locked="false"/>
    </xf>
    <xf applyAlignment="true" applyBorder="true" applyFont="true" applyNumberFormat="true" borderId="2" fillId="0" fontId="4" numFmtId="1000" quotePrefix="false">
      <alignment horizontal="center" vertical="top" wrapText="true"/>
      <protection locked="false"/>
    </xf>
    <xf applyAlignment="true" applyBorder="true" applyFont="true" applyNumberFormat="true" borderId="3" fillId="0" fontId="4" numFmtId="1000" quotePrefix="false">
      <alignment horizontal="center" vertical="top" wrapText="true"/>
      <protection locked="false"/>
    </xf>
    <xf applyAlignment="true" applyFont="true" applyNumberFormat="true" borderId="0" fillId="0" fontId="6" numFmtId="1000" quotePrefix="false">
      <alignment horizontal="center" vertical="top" wrapText="true"/>
      <protection locked="false"/>
    </xf>
    <xf applyAlignment="true" applyFont="true" applyNumberFormat="true" borderId="0" fillId="0" fontId="7" numFmtId="1000" quotePrefix="false">
      <alignment horizontal="center" vertical="top" wrapText="true"/>
      <protection locked="false"/>
    </xf>
    <xf applyAlignment="true" applyFont="true" applyNumberFormat="true" borderId="0" fillId="0" fontId="2" numFmtId="1001" quotePrefix="false">
      <alignment wrapText="true"/>
      <protection locked="false"/>
    </xf>
    <xf applyFont="true" applyNumberFormat="true" borderId="0" fillId="0" fontId="8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/>
      <protection locked="false"/>
    </xf>
    <xf applyAlignment="true" applyBorder="true" applyFill="true" applyFont="true" applyNumberFormat="true" borderId="2" fillId="2" fontId="2" numFmtId="1000" quotePrefix="false">
      <alignment horizontal="center"/>
      <protection locked="false"/>
    </xf>
    <xf applyAlignment="true" applyBorder="true" applyFill="true" applyFont="true" applyNumberFormat="true" borderId="3" fillId="2" fontId="2" numFmtId="1000" quotePrefix="false">
      <alignment horizontal="center"/>
      <protection locked="false"/>
    </xf>
    <xf applyAlignment="true" applyFill="true" applyFont="true" applyNumberFormat="true" borderId="0" fillId="3" fontId="9" numFmtId="1000" quotePrefix="false">
      <alignment horizontal="center" wrapText="true"/>
      <protection locked="false"/>
    </xf>
    <xf applyAlignment="true" applyFont="true" applyNumberFormat="true" borderId="0" fillId="0" fontId="10" numFmtId="1000" quotePrefix="false">
      <alignment wrapText="true"/>
      <protection locked="false"/>
    </xf>
    <xf applyAlignment="true" applyFill="true" applyFont="true" applyNumberFormat="true" borderId="0" fillId="2" fontId="6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6" numFmtId="1000" quotePrefix="false">
      <alignment horizontal="center" vertical="center" wrapText="true"/>
      <protection locked="false"/>
    </xf>
    <xf applyAlignment="true" applyBorder="true" applyFill="true" applyFont="true" applyNumberFormat="true" borderId="3" fillId="2" fontId="6" numFmtId="1000" quotePrefix="false">
      <alignment horizontal="center" vertical="center" wrapText="true"/>
      <protection locked="false"/>
    </xf>
    <xf applyAlignment="true" applyFont="true" applyNumberFormat="true" borderId="0" fillId="0" fontId="11" numFmtId="1000" quotePrefix="false">
      <alignment horizontal="center" vertical="center" wrapText="true"/>
      <protection locked="false"/>
    </xf>
    <xf applyAlignment="true" applyBorder="true" applyFont="true" applyNumberFormat="true" borderId="4" fillId="0" fontId="3" numFmtId="1001" quotePrefix="false">
      <alignment horizontal="center" vertical="center" wrapText="true"/>
      <protection/>
    </xf>
    <xf applyAlignment="true" applyBorder="true" applyFont="true" applyNumberFormat="true" borderId="4" fillId="0" fontId="7" numFmtId="1000" quotePrefix="false">
      <alignment horizontal="center" vertical="center" wrapText="true"/>
      <protection/>
    </xf>
    <xf applyAlignment="true" applyBorder="true" applyFont="true" applyNumberFormat="true" borderId="5" fillId="0" fontId="7" numFmtId="1000" quotePrefix="false">
      <alignment horizontal="center" vertical="center" wrapText="true"/>
      <protection/>
    </xf>
    <xf applyAlignment="true" applyBorder="true" applyFont="true" applyNumberFormat="true" borderId="6" fillId="0" fontId="7" numFmtId="1000" quotePrefix="false">
      <alignment horizontal="center" vertical="center" wrapText="true"/>
      <protection/>
    </xf>
    <xf applyAlignment="true" applyBorder="true" applyFont="true" applyNumberFormat="true" borderId="7" fillId="0" fontId="7" numFmtId="1000" quotePrefix="false">
      <alignment horizontal="center" vertical="center" wrapText="true"/>
      <protection/>
    </xf>
    <xf applyAlignment="true" applyBorder="true" applyFont="true" applyNumberFormat="true" borderId="4" fillId="0" fontId="12" numFmtId="1000" quotePrefix="false">
      <alignment horizontal="center" vertical="center" wrapText="true"/>
      <protection/>
    </xf>
    <xf applyAlignment="true" applyBorder="true" applyFont="true" applyNumberFormat="true" borderId="8" fillId="0" fontId="3" numFmtId="1001" quotePrefix="false">
      <alignment horizontal="center" vertical="center" wrapText="true"/>
      <protection/>
    </xf>
    <xf applyAlignment="true" applyBorder="true" applyFont="true" applyNumberFormat="true" borderId="8" fillId="0" fontId="7" numFmtId="1000" quotePrefix="false">
      <alignment horizontal="center" vertical="center" wrapText="true"/>
      <protection/>
    </xf>
    <xf applyAlignment="true" applyBorder="true" applyFont="true" applyNumberFormat="true" borderId="9" fillId="0" fontId="7" numFmtId="1000" quotePrefix="false">
      <alignment horizontal="center" vertical="center" wrapText="true"/>
      <protection/>
    </xf>
    <xf applyAlignment="true" applyBorder="true" applyFont="true" applyNumberFormat="true" borderId="10" fillId="0" fontId="7" numFmtId="1000" quotePrefix="false">
      <alignment horizontal="center" vertical="center" wrapText="true"/>
      <protection/>
    </xf>
    <xf applyAlignment="true" applyBorder="true" applyFont="true" applyNumberFormat="true" borderId="8" fillId="0" fontId="12" numFmtId="1000" quotePrefix="false">
      <alignment horizontal="center" vertical="center" wrapText="true"/>
      <protection/>
    </xf>
    <xf applyAlignment="true" applyBorder="true" applyFont="true" applyNumberFormat="true" borderId="11" fillId="0" fontId="3" numFmtId="1001" quotePrefix="false">
      <alignment horizontal="center" vertical="center" wrapText="true"/>
      <protection/>
    </xf>
    <xf applyAlignment="true" applyBorder="true" applyFont="true" applyNumberFormat="true" borderId="11" fillId="0" fontId="7" numFmtId="1000" quotePrefix="false">
      <alignment horizontal="center" vertical="center" wrapText="true"/>
      <protection/>
    </xf>
    <xf applyAlignment="true" applyBorder="true" applyFont="true" applyNumberFormat="true" borderId="11" fillId="0" fontId="12" numFmtId="1000" quotePrefix="false">
      <alignment horizontal="center" vertical="center" wrapText="true"/>
      <protection/>
    </xf>
    <xf applyAlignment="true" applyFont="true" applyNumberFormat="true" borderId="0" fillId="0" fontId="13" numFmtId="1000" quotePrefix="false">
      <alignment horizontal="center" vertical="center" wrapText="true"/>
      <protection/>
    </xf>
    <xf applyAlignment="true" applyBorder="true" applyFont="true" applyNumberFormat="true" borderId="4" fillId="0" fontId="13" numFmtId="1001" quotePrefix="false">
      <alignment horizontal="center" vertical="center" wrapText="true"/>
      <protection/>
    </xf>
    <xf applyAlignment="true" applyBorder="true" applyFont="true" applyNumberFormat="true" borderId="4" fillId="0" fontId="14" numFmtId="1000" quotePrefix="false">
      <alignment horizontal="center" vertical="center" wrapText="true"/>
      <protection/>
    </xf>
    <xf applyAlignment="true" applyBorder="true" applyFont="true" applyNumberFormat="true" borderId="4" fillId="0" fontId="15" numFmtId="1000" quotePrefix="false">
      <alignment horizontal="left" vertical="center" wrapText="true"/>
      <protection/>
    </xf>
    <xf applyAlignment="true" applyBorder="true" applyFill="true" applyFont="true" applyNumberFormat="true" borderId="4" fillId="3" fontId="14" numFmtId="1002" quotePrefix="false">
      <alignment horizontal="center" vertical="center" wrapText="true"/>
      <protection/>
    </xf>
    <xf applyAlignment="true" applyBorder="true" applyFill="true" applyFont="true" applyNumberFormat="true" borderId="4" fillId="3" fontId="14" numFmtId="1003" quotePrefix="false">
      <alignment horizontal="center" vertical="center" wrapText="true"/>
      <protection locked="false"/>
    </xf>
    <xf applyAlignment="true" applyBorder="true" applyFill="true" applyFont="true" applyNumberFormat="true" borderId="4" fillId="3" fontId="14" numFmtId="1003" quotePrefix="false">
      <alignment horizontal="center" vertical="center" wrapText="true"/>
      <protection/>
    </xf>
    <xf applyAlignment="true" applyBorder="true" applyFill="true" applyFont="true" applyNumberFormat="true" borderId="4" fillId="3" fontId="13" numFmtId="1004" quotePrefix="false">
      <alignment horizontal="center" vertical="center" wrapText="true"/>
      <protection/>
    </xf>
    <xf applyAlignment="true" applyBorder="true" applyFont="true" applyNumberFormat="true" borderId="4" fillId="0" fontId="7" numFmtId="1000" quotePrefix="false">
      <alignment horizontal="left" vertical="center" wrapText="true"/>
      <protection/>
    </xf>
    <xf applyAlignment="true" applyBorder="true" applyFont="true" applyNumberFormat="true" borderId="4" fillId="0" fontId="14" numFmtId="1002" quotePrefix="false">
      <alignment horizontal="center" textRotation="0" vertical="center" wrapText="true"/>
      <protection hidden="false" locked="false"/>
    </xf>
    <xf applyAlignment="true" applyBorder="true" applyFill="true" applyFont="true" applyNumberFormat="true" borderId="4" fillId="3" fontId="13" numFmtId="1002" quotePrefix="false">
      <alignment horizontal="center" vertical="center" wrapText="true"/>
      <protection/>
    </xf>
    <xf applyAlignment="true" applyBorder="true" applyFont="true" applyNumberFormat="true" borderId="4" fillId="0" fontId="13" numFmtId="1002" quotePrefix="false">
      <alignment horizontal="center" textRotation="0" vertical="center" wrapText="true"/>
      <protection hidden="false" locked="false"/>
    </xf>
    <xf applyAlignment="true" applyBorder="true" applyFill="true" applyFont="true" applyNumberFormat="true" borderId="4" fillId="3" fontId="13" numFmtId="1002" quotePrefix="false">
      <alignment horizontal="center" textRotation="0" vertical="center" wrapText="true"/>
      <protection hidden="false" locked="false"/>
    </xf>
    <xf applyAlignment="true" applyBorder="true" applyFont="true" applyNumberFormat="true" borderId="4" fillId="0" fontId="13" numFmtId="1003" quotePrefix="false">
      <alignment horizontal="center" textRotation="0" vertical="center" wrapText="true"/>
      <protection hidden="false" locked="false"/>
    </xf>
    <xf applyAlignment="true" applyBorder="true" applyFill="true" applyFont="true" applyNumberFormat="true" borderId="4" fillId="3" fontId="13" numFmtId="1003" quotePrefix="false">
      <alignment horizontal="center" vertical="center" wrapText="true"/>
      <protection/>
    </xf>
    <xf applyAlignment="true" applyBorder="true" applyFont="true" applyNumberFormat="true" borderId="4" fillId="0" fontId="3" numFmtId="1000" quotePrefix="false">
      <alignment horizontal="center" textRotation="0" vertical="bottom" wrapText="true"/>
      <protection hidden="false" locked="true"/>
    </xf>
    <xf applyAlignment="true" applyBorder="true" applyFont="true" applyNumberFormat="true" borderId="4" fillId="0" fontId="7" numFmtId="1000" quotePrefix="false">
      <alignment horizontal="left" vertical="center" wrapText="true"/>
    </xf>
    <xf applyAlignment="true" applyBorder="true" applyFont="true" applyNumberFormat="true" borderId="4" fillId="0" fontId="14" numFmtId="1002" quotePrefix="false">
      <alignment horizontal="center" textRotation="0" vertical="center" wrapText="true"/>
      <protection hidden="false" locked="true"/>
    </xf>
    <xf applyBorder="true" applyFont="true" applyNumberFormat="true" borderId="4" fillId="0" fontId="9" numFmtId="1001" quotePrefix="false"/>
    <xf applyAlignment="true" applyBorder="true" applyFont="true" applyNumberFormat="true" borderId="4" fillId="0" fontId="9" numFmtId="1001" quotePrefix="false">
      <alignment wrapText="true"/>
    </xf>
    <xf applyAlignment="true" applyBorder="true" applyFont="true" applyNumberFormat="true" borderId="4" fillId="0" fontId="8" numFmtId="1001" quotePrefix="false">
      <alignment wrapText="true"/>
    </xf>
    <xf applyAlignment="true" applyBorder="true" applyFont="true" applyNumberFormat="true" borderId="4" fillId="0" fontId="2" numFmtId="1000" quotePrefix="false">
      <alignment wrapText="true"/>
    </xf>
    <xf applyAlignment="true" applyBorder="true" applyFont="true" applyNumberFormat="true" borderId="4" fillId="0" fontId="3" numFmtId="1001" quotePrefix="false">
      <alignment horizontal="center" vertical="center" wrapText="true"/>
    </xf>
    <xf applyAlignment="true" applyBorder="true" applyFont="true" applyNumberFormat="true" borderId="4" fillId="0" fontId="15" numFmtId="1000" quotePrefix="false">
      <alignment horizontal="left" vertical="center" wrapText="true"/>
    </xf>
    <xf applyAlignment="true" applyBorder="true" applyFill="true" applyFont="true" applyNumberFormat="true" borderId="4" fillId="3" fontId="14" numFmtId="1003" quotePrefix="false">
      <alignment horizontal="center" textRotation="0" vertical="center" wrapText="true"/>
      <protection hidden="false" locked="false"/>
    </xf>
    <xf applyAlignment="true" applyBorder="true" applyFill="true" applyFont="true" applyNumberFormat="true" borderId="4" fillId="3" fontId="13" numFmtId="1002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4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3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3" fontId="13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16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0" quotePrefix="false">
      <alignment horizontal="center" vertical="center" wrapText="true"/>
    </xf>
    <xf applyAlignment="true" applyFont="true" applyNumberFormat="true" borderId="0" fillId="0" fontId="8" numFmtId="1001" quotePrefix="false">
      <alignment horizontal="left" wrapText="true"/>
      <protection/>
    </xf>
    <xf applyAlignment="true" applyFont="true" applyNumberFormat="true" borderId="0" fillId="0" fontId="8" numFmtId="1001" quotePrefix="false">
      <alignment horizontal="left" vertical="center" wrapText="true"/>
      <protection/>
    </xf>
    <xf applyAlignment="true" applyFont="true" applyNumberFormat="true" borderId="0" fillId="0" fontId="17" numFmtId="1001" quotePrefix="false">
      <alignment horizontal="left" wrapText="true"/>
      <protection/>
    </xf>
    <xf applyAlignment="true" applyFont="true" applyNumberFormat="true" borderId="0" fillId="0" fontId="2" numFmtId="1001" quotePrefix="false">
      <alignment horizontal="left" wrapText="true"/>
      <protection/>
    </xf>
    <xf applyAlignment="true" applyFont="true" applyNumberFormat="true" borderId="0" fillId="0" fontId="18" numFmtId="1001" quotePrefix="false">
      <alignment horizontal="left" wrapText="true"/>
    </xf>
    <xf applyAlignment="true" applyFont="true" applyNumberFormat="true" borderId="0" fillId="0" fontId="2" numFmtId="1001" quotePrefix="false">
      <alignment horizontal="left" wrapText="true"/>
    </xf>
    <xf applyAlignment="true" applyFont="true" applyNumberFormat="true" borderId="0" fillId="0" fontId="19" numFmtId="1001" quotePrefix="false">
      <alignment horizontal="left"/>
      <protection/>
    </xf>
    <xf applyAlignment="true" applyFont="true" applyNumberFormat="true" borderId="0" fillId="0" fontId="10" numFmtId="1001" quotePrefix="false">
      <alignment horizontal="left"/>
      <protection/>
    </xf>
    <xf applyAlignment="true" applyFont="true" applyNumberFormat="true" borderId="0" fillId="0" fontId="5" numFmtId="1000" quotePrefix="false">
      <alignment wrapText="true"/>
      <protection/>
    </xf>
    <xf applyAlignment="true" applyFont="true" applyNumberFormat="true" borderId="0" fillId="0" fontId="5" numFmtId="1000" quotePrefix="false">
      <alignment horizontal="left" wrapText="true"/>
    </xf>
    <xf applyAlignment="true" applyFont="true" applyNumberFormat="true" borderId="0" fillId="0" fontId="5" numFmtId="1001" quotePrefix="false">
      <alignment wrapText="true"/>
    </xf>
    <xf applyAlignment="true" applyFont="true" applyNumberFormat="true" borderId="0" fillId="0" fontId="2" numFmtId="1000" quotePrefix="false">
      <alignment horizontal="left"/>
      <protection/>
    </xf>
    <xf applyAlignment="true" applyBorder="true" applyFont="true" applyNumberFormat="true" borderId="4" fillId="0" fontId="7" numFmtId="1000" quotePrefix="false">
      <alignment horizontal="center" vertical="center" wrapText="true"/>
    </xf>
    <xf applyAlignment="true" applyBorder="true" applyFont="true" applyNumberFormat="true" borderId="8" fillId="0" fontId="7" numFmtId="1000" quotePrefix="false">
      <alignment horizontal="center" vertical="center" wrapText="true"/>
    </xf>
    <xf applyAlignment="true" applyBorder="true" applyFont="true" applyNumberFormat="true" borderId="11" fillId="0" fontId="7" numFmtId="1000" quotePrefix="false">
      <alignment horizontal="center" vertical="center" wrapText="true"/>
    </xf>
    <xf applyAlignment="true" applyFont="true" applyNumberFormat="true" borderId="0" fillId="0" fontId="16" numFmtId="1000" quotePrefix="false">
      <alignment horizontal="center" vertical="center" wrapText="true"/>
      <protection/>
    </xf>
    <xf applyAlignment="true" applyBorder="true" applyFont="true" applyNumberFormat="true" borderId="4" fillId="0" fontId="16" numFmtId="1001" quotePrefix="false">
      <alignment horizontal="center" vertical="center" wrapText="true"/>
      <protection/>
    </xf>
    <xf applyAlignment="true" applyBorder="true" applyFont="true" applyNumberFormat="true" borderId="4" fillId="0" fontId="20" numFmtId="1000" quotePrefix="false">
      <alignment horizontal="center" vertical="center" wrapText="true"/>
      <protection/>
    </xf>
    <xf applyAlignment="true" applyBorder="true" applyFill="true" applyFont="true" applyNumberFormat="true" borderId="4" fillId="3" fontId="15" numFmtId="1000" quotePrefix="false">
      <alignment horizontal="center" vertical="center" wrapText="true"/>
      <protection/>
    </xf>
    <xf applyAlignment="true" applyBorder="true" applyFill="true" applyFont="true" applyNumberFormat="true" borderId="4" fillId="3" fontId="2" numFmtId="1000" quotePrefix="false">
      <alignment wrapText="true"/>
      <protection/>
    </xf>
    <xf applyAlignment="true" applyBorder="true" applyFont="true" applyNumberFormat="true" borderId="4" fillId="0" fontId="14" numFmtId="1002" quotePrefix="false">
      <alignment horizontal="center" vertical="center" wrapText="true"/>
      <protection locked="false"/>
    </xf>
    <xf applyAlignment="true" applyBorder="true" applyFont="true" applyNumberFormat="true" borderId="4" fillId="0" fontId="13" numFmtId="1002" quotePrefix="false">
      <alignment horizontal="center" vertical="center" wrapText="true"/>
      <protection locked="false"/>
    </xf>
    <xf applyAlignment="true" applyBorder="true" applyFill="true" applyFont="true" applyNumberFormat="true" borderId="4" fillId="3" fontId="13" numFmtId="1002" quotePrefix="false">
      <alignment horizontal="center" vertical="center" wrapText="true"/>
      <protection locked="false"/>
    </xf>
    <xf applyAlignment="true" applyBorder="true" applyFont="true" applyNumberFormat="true" borderId="4" fillId="0" fontId="13" numFmtId="1003" quotePrefix="false">
      <alignment horizontal="center" vertical="center" wrapText="true"/>
      <protection locked="false"/>
    </xf>
    <xf applyAlignment="true" applyBorder="true" applyFont="true" applyNumberFormat="true" borderId="4" fillId="0" fontId="2" numFmtId="1000" quotePrefix="false">
      <alignment wrapText="true"/>
      <protection/>
    </xf>
    <xf applyAlignment="true" applyBorder="true" applyFont="true" applyNumberFormat="true" borderId="4" fillId="0" fontId="3" numFmtId="1000" quotePrefix="false">
      <alignment horizontal="center" vertical="center" wrapText="true"/>
      <protection/>
    </xf>
    <xf applyAlignment="true" applyBorder="true" applyFont="true" applyNumberFormat="true" borderId="4" fillId="0" fontId="16" numFmtId="1000" quotePrefix="false">
      <alignment horizontal="center" vertical="center"/>
      <protection/>
    </xf>
    <xf applyAlignment="true" applyFont="true" applyNumberFormat="true" borderId="0" fillId="0" fontId="2" numFmtId="1002" quotePrefix="false">
      <alignment wrapText="true"/>
      <protection/>
    </xf>
    <xf applyAlignment="true" applyFont="true" applyNumberFormat="true" borderId="0" fillId="0" fontId="9" numFmtId="1001" quotePrefix="false">
      <alignment horizontal="left"/>
    </xf>
    <xf applyAlignment="true" applyFont="true" applyNumberFormat="true" borderId="0" fillId="0" fontId="3" numFmtId="1001" quotePrefix="false">
      <alignment wrapText="true"/>
      <protection/>
    </xf>
    <xf applyAlignment="true" applyFill="true" applyFont="true" applyNumberFormat="true" borderId="0" fillId="2" fontId="4" numFmtId="1000" quotePrefix="false">
      <alignment horizontal="center" vertical="top" wrapText="true"/>
      <protection/>
    </xf>
    <xf applyAlignment="true" applyFont="true" applyNumberFormat="true" borderId="0" fillId="0" fontId="21" numFmtId="1000" quotePrefix="false">
      <alignment vertical="top"/>
      <protection/>
    </xf>
    <xf applyAlignment="true" applyFont="true" applyNumberFormat="true" borderId="0" fillId="0" fontId="4" numFmtId="1000" quotePrefix="false">
      <alignment horizontal="right" vertical="top" wrapText="true"/>
      <protection/>
    </xf>
    <xf applyAlignment="true" applyBorder="true" applyFont="true" applyNumberFormat="true" borderId="1" fillId="0" fontId="21" numFmtId="1000" quotePrefix="false">
      <alignment horizontal="center" vertical="top"/>
      <protection/>
    </xf>
    <xf applyAlignment="true" applyBorder="true" applyFont="true" applyNumberFormat="true" borderId="2" fillId="0" fontId="21" numFmtId="1000" quotePrefix="false">
      <alignment horizontal="center" vertical="top"/>
      <protection/>
    </xf>
    <xf applyAlignment="true" applyBorder="true" applyFont="true" applyNumberFormat="true" borderId="3" fillId="0" fontId="21" numFmtId="1000" quotePrefix="false">
      <alignment horizontal="center" vertical="top"/>
      <protection/>
    </xf>
    <xf applyAlignment="true" applyFont="true" applyNumberFormat="true" borderId="0" fillId="0" fontId="7" numFmtId="1000" quotePrefix="false">
      <alignment horizontal="center" vertical="top" wrapText="true"/>
      <protection/>
    </xf>
    <xf applyAlignment="true" applyFont="true" applyNumberFormat="true" borderId="0" fillId="0" fontId="22" numFmtId="1001" quotePrefix="false">
      <alignment horizontal="center" vertical="center" wrapText="true"/>
      <protection/>
    </xf>
    <xf applyAlignment="true" applyFont="true" applyNumberFormat="true" borderId="0" fillId="0" fontId="23" numFmtId="1000" quotePrefix="false">
      <alignment horizontal="left" vertical="center" wrapText="true"/>
      <protection/>
    </xf>
    <xf applyAlignment="true" applyFont="true" applyNumberFormat="true" borderId="0" fillId="0" fontId="15" numFmtId="1002" quotePrefix="false">
      <alignment horizontal="center" vertical="center" wrapText="true"/>
      <protection/>
    </xf>
    <xf applyAlignment="true" applyBorder="true" applyFont="true" applyNumberFormat="true" borderId="4" fillId="0" fontId="22" numFmtId="1001" quotePrefix="false">
      <alignment horizontal="center" vertical="center" wrapText="true"/>
      <protection/>
    </xf>
    <xf applyAlignment="true" applyBorder="true" applyFont="true" applyNumberFormat="true" borderId="4" fillId="0" fontId="15" numFmtId="1000" quotePrefix="false">
      <alignment horizontal="center" vertical="center" wrapText="true"/>
      <protection/>
    </xf>
    <xf applyAlignment="true" applyBorder="true" applyFont="true" applyNumberFormat="true" borderId="12" fillId="0" fontId="15" numFmtId="1000" quotePrefix="false">
      <alignment horizontal="center" vertical="center" wrapText="true"/>
      <protection/>
    </xf>
    <xf applyAlignment="true" applyBorder="true" applyFont="true" applyNumberFormat="true" borderId="13" fillId="0" fontId="15" numFmtId="1000" quotePrefix="false">
      <alignment horizontal="center" vertical="center" wrapText="true"/>
      <protection/>
    </xf>
    <xf applyAlignment="true" applyBorder="true" applyFont="true" applyNumberFormat="true" borderId="14" fillId="0" fontId="15" numFmtId="1000" quotePrefix="false">
      <alignment horizontal="center" vertical="center" wrapText="true"/>
      <protection/>
    </xf>
    <xf applyAlignment="true" applyBorder="true" applyFont="true" applyNumberFormat="true" borderId="6" fillId="0" fontId="15" numFmtId="1000" quotePrefix="false">
      <alignment horizontal="center" vertical="center" wrapText="true"/>
      <protection/>
    </xf>
    <xf applyAlignment="true" applyBorder="true" applyFont="true" applyNumberFormat="true" borderId="7" fillId="0" fontId="15" numFmtId="1000" quotePrefix="false">
      <alignment horizontal="center" vertical="center" wrapText="true"/>
      <protection/>
    </xf>
    <xf applyAlignment="true" applyBorder="true" applyFont="true" applyNumberFormat="true" borderId="4" fillId="0" fontId="15" numFmtId="1000" quotePrefix="false">
      <alignment horizontal="center" vertical="center" wrapText="true"/>
    </xf>
    <xf applyAlignment="true" applyBorder="true" applyFont="true" applyNumberFormat="true" borderId="5" fillId="0" fontId="15" numFmtId="1000" quotePrefix="false">
      <alignment horizontal="center" vertical="center" wrapText="true"/>
      <protection/>
    </xf>
    <xf applyAlignment="true" applyBorder="true" applyFont="true" applyNumberFormat="true" borderId="4" fillId="0" fontId="24" numFmtId="1000" quotePrefix="false">
      <alignment horizontal="center" vertical="center" wrapText="true"/>
      <protection/>
    </xf>
    <xf applyAlignment="true" applyBorder="true" applyFont="true" applyNumberFormat="true" borderId="8" fillId="0" fontId="22" numFmtId="1001" quotePrefix="false">
      <alignment horizontal="center" vertical="center" wrapText="true"/>
      <protection/>
    </xf>
    <xf applyAlignment="true" applyBorder="true" applyFont="true" applyNumberFormat="true" borderId="8" fillId="0" fontId="15" numFmtId="1000" quotePrefix="false">
      <alignment horizontal="center" vertical="center" wrapText="true"/>
      <protection/>
    </xf>
    <xf applyAlignment="true" applyBorder="true" applyFont="true" applyNumberFormat="true" borderId="9" fillId="0" fontId="15" numFmtId="1000" quotePrefix="false">
      <alignment horizontal="center" vertical="center" wrapText="true"/>
      <protection/>
    </xf>
    <xf applyAlignment="true" applyBorder="true" applyFont="true" applyNumberFormat="true" borderId="15" fillId="0" fontId="15" numFmtId="1000" quotePrefix="false">
      <alignment horizontal="center" vertical="center" wrapText="true"/>
      <protection/>
    </xf>
    <xf applyAlignment="true" applyBorder="true" applyFont="true" applyNumberFormat="true" borderId="16" fillId="0" fontId="15" numFmtId="1000" quotePrefix="false">
      <alignment horizontal="center" vertical="center" wrapText="true"/>
      <protection/>
    </xf>
    <xf applyAlignment="true" applyBorder="true" applyFont="true" applyNumberFormat="true" borderId="8" fillId="0" fontId="15" numFmtId="1000" quotePrefix="false">
      <alignment horizontal="center" vertical="center" wrapText="true"/>
    </xf>
    <xf applyAlignment="true" applyBorder="true" applyFont="true" applyNumberFormat="true" borderId="10" fillId="0" fontId="15" numFmtId="1000" quotePrefix="false">
      <alignment horizontal="center" vertical="center" wrapText="true"/>
      <protection/>
    </xf>
    <xf applyAlignment="true" applyBorder="true" applyFont="true" applyNumberFormat="true" borderId="8" fillId="0" fontId="24" numFmtId="1000" quotePrefix="false">
      <alignment horizontal="center" vertical="center" wrapText="true"/>
      <protection/>
    </xf>
    <xf applyAlignment="true" applyBorder="true" applyFont="true" applyNumberFormat="true" borderId="11" fillId="0" fontId="22" numFmtId="1001" quotePrefix="false">
      <alignment horizontal="center" vertical="center" wrapText="true"/>
      <protection/>
    </xf>
    <xf applyAlignment="true" applyBorder="true" applyFont="true" applyNumberFormat="true" borderId="11" fillId="0" fontId="15" numFmtId="1000" quotePrefix="false">
      <alignment horizontal="center" vertical="center" wrapText="true"/>
      <protection/>
    </xf>
    <xf applyAlignment="true" applyBorder="true" applyFont="true" applyNumberFormat="true" borderId="11" fillId="0" fontId="15" numFmtId="1000" quotePrefix="false">
      <alignment horizontal="center" vertical="center" wrapText="true"/>
    </xf>
    <xf applyAlignment="true" applyBorder="true" applyFont="true" applyNumberFormat="true" borderId="4" fillId="0" fontId="22" numFmtId="1000" quotePrefix="false">
      <alignment horizontal="center" vertical="center" wrapText="true"/>
      <protection/>
    </xf>
    <xf applyAlignment="true" applyBorder="true" applyFont="true" applyNumberFormat="true" borderId="11" fillId="0" fontId="24" numFmtId="1000" quotePrefix="false">
      <alignment horizontal="center" vertical="center" wrapText="true"/>
      <protection/>
    </xf>
    <xf applyAlignment="true" applyBorder="true" applyFont="true" applyNumberFormat="true" borderId="17" fillId="0" fontId="3" numFmtId="1001" quotePrefix="false">
      <alignment horizontal="center" vertical="center" wrapText="true"/>
      <protection/>
    </xf>
    <xf applyAlignment="true" applyBorder="true" applyFill="true" applyFont="true" applyNumberFormat="true" borderId="4" fillId="4" fontId="7" numFmtId="1000" quotePrefix="false">
      <alignment horizontal="center" vertical="center" wrapText="true"/>
    </xf>
    <xf applyAlignment="true" applyBorder="true" applyFill="true" applyFont="true" applyNumberFormat="true" borderId="4" fillId="4" fontId="25" numFmtId="1000" quotePrefix="false">
      <alignment horizontal="center" vertical="center" wrapText="true"/>
    </xf>
    <xf applyAlignment="true" applyBorder="true" applyFill="true" applyFont="true" applyNumberFormat="true" borderId="4" fillId="3" fontId="15" numFmtId="1000" quotePrefix="false">
      <alignment horizontal="left" vertical="center" wrapText="true"/>
      <protection/>
    </xf>
    <xf applyAlignment="true" applyBorder="true" applyFill="true" applyFont="true" applyNumberFormat="true" borderId="4" fillId="3" fontId="20" numFmtId="1000" quotePrefix="false">
      <alignment horizontal="center" vertical="center" wrapText="true"/>
      <protection/>
    </xf>
    <xf applyAlignment="true" applyBorder="true" applyFont="true" applyNumberFormat="true" borderId="4" fillId="0" fontId="20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20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7" numFmtId="1000" quotePrefix="false">
      <alignment horizontal="center" textRotation="0" vertical="bottom" wrapText="true"/>
      <protection hidden="false" locked="true"/>
    </xf>
    <xf applyAlignment="true" applyBorder="true" applyFont="true" applyNumberFormat="true" borderId="4" fillId="0" fontId="3" numFmtId="1003" quotePrefix="false">
      <alignment horizontal="center" textRotation="0" vertical="bottom" wrapText="true"/>
      <protection hidden="false" locked="true"/>
    </xf>
    <xf applyAlignment="true" applyBorder="true" applyFill="true" applyFont="true" applyNumberFormat="true" borderId="4" fillId="3" fontId="22" numFmtId="1000" quotePrefix="false">
      <alignment horizontal="left" vertical="center" wrapText="true"/>
    </xf>
    <xf applyAlignment="true" applyBorder="true" applyFont="true" applyNumberFormat="true" borderId="4" fillId="0" fontId="20" numFmtId="1002" quotePrefix="false">
      <alignment horizontal="center" vertical="center" wrapText="true"/>
      <protection/>
    </xf>
    <xf applyAlignment="true" applyBorder="true" applyFont="true" applyNumberFormat="true" borderId="18" fillId="0" fontId="26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25" numFmtId="1000" quotePrefix="false">
      <alignment horizontal="left" vertical="center" wrapText="true"/>
      <protection/>
    </xf>
    <xf applyAlignment="true" applyBorder="true" applyFont="true" applyNumberFormat="true" borderId="12" fillId="0" fontId="15" numFmtId="1000" quotePrefix="false">
      <alignment horizontal="left" vertical="center" wrapText="true"/>
      <protection/>
    </xf>
    <xf applyAlignment="true" applyBorder="true" applyFont="true" applyNumberFormat="true" borderId="4" fillId="0" fontId="3" numFmtId="1000" quotePrefix="false">
      <alignment horizontal="left" vertical="center" wrapText="true"/>
      <protection/>
    </xf>
    <xf applyAlignment="true" applyBorder="true" applyFont="true" applyNumberFormat="true" borderId="4" fillId="0" fontId="27" numFmtId="1000" quotePrefix="false">
      <alignment horizontal="left" vertical="center" wrapText="true"/>
    </xf>
    <xf applyAlignment="true" applyBorder="true" applyFill="true" applyFont="true" applyNumberFormat="true" borderId="4" fillId="3" fontId="23" numFmtId="1000" quotePrefix="false">
      <alignment horizontal="left" vertical="center" wrapText="true"/>
      <protection/>
    </xf>
    <xf applyAlignment="true" applyBorder="true" applyFill="true" applyFont="true" applyNumberFormat="true" borderId="4" fillId="3" fontId="15" numFmtId="1002" quotePrefix="false">
      <alignment horizontal="center" vertical="center" wrapText="true"/>
      <protection/>
    </xf>
    <xf applyAlignment="true" applyBorder="true" applyFont="true" applyNumberFormat="true" borderId="4" fillId="0" fontId="28" numFmtId="1000" quotePrefix="false">
      <alignment horizontal="left" vertical="center" wrapText="true"/>
      <protection/>
    </xf>
    <xf applyAlignment="true" applyBorder="true" applyFont="true" applyNumberFormat="true" borderId="4" fillId="0" fontId="15" numFmtId="1002" quotePrefix="false">
      <alignment horizontal="center" vertical="center" wrapText="true"/>
      <protection/>
    </xf>
    <xf applyAlignment="true" applyBorder="true" applyFill="true" applyFont="true" applyNumberFormat="true" borderId="4" fillId="3" fontId="15" numFmtId="1005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3" fontId="15" numFmtId="1005" quotePrefix="false">
      <alignment horizontal="center" vertical="center" wrapText="true"/>
      <protection/>
    </xf>
    <xf applyAlignment="true" applyBorder="true" applyFill="true" applyFont="true" applyNumberFormat="true" borderId="4" fillId="3" fontId="29" numFmtId="1000" quotePrefix="false">
      <alignment horizontal="left" vertical="center" wrapText="true"/>
      <protection/>
    </xf>
    <xf applyFont="true" applyNumberFormat="true" borderId="0" fillId="0" fontId="2" numFmtId="1001" quotePrefix="false">
      <protection/>
    </xf>
    <xf applyFont="true" applyNumberFormat="true" borderId="0" fillId="0" fontId="2" numFmtId="1000" quotePrefix="false">
      <protection/>
    </xf>
    <xf applyFill="true" applyFont="true" applyNumberFormat="true" borderId="0" fillId="2" fontId="2" numFmtId="1000" quotePrefix="false">
      <protection/>
    </xf>
    <xf applyAlignment="true" applyFill="true" applyFont="true" applyNumberFormat="true" borderId="0" fillId="2" fontId="2" numFmtId="1000" quotePrefix="false">
      <alignment wrapText="true"/>
      <protection/>
    </xf>
    <xf applyAlignment="true" applyFont="true" applyNumberFormat="true" borderId="0" fillId="0" fontId="2" numFmtId="1000" quotePrefix="false">
      <alignment horizontal="left" wrapText="true"/>
      <protection/>
    </xf>
    <xf applyAlignment="true" applyFont="true" applyNumberFormat="true" borderId="0" fillId="0" fontId="8" numFmtId="1000" quotePrefix="false">
      <alignment wrapText="true"/>
      <protection/>
    </xf>
    <xf applyAlignment="true" applyFont="true" applyNumberFormat="true" borderId="0" fillId="0" fontId="11" numFmtId="1000" quotePrefix="false">
      <alignment wrapText="true"/>
      <protection/>
    </xf>
    <xf applyAlignment="true" applyFont="true" applyNumberFormat="true" borderId="0" fillId="0" fontId="8" numFmtId="1000" quotePrefix="false">
      <alignment horizontal="left" wrapText="true"/>
      <protection/>
    </xf>
    <xf applyAlignment="true" applyFont="true" applyNumberFormat="true" borderId="0" fillId="0" fontId="8" numFmtId="1000" quotePrefix="false">
      <alignment wrapText="true"/>
    </xf>
    <xf applyAlignment="true" applyFont="true" applyNumberFormat="true" borderId="0" fillId="0" fontId="8" numFmtId="1000" quotePrefix="false">
      <alignment horizontal="left"/>
      <protection/>
    </xf>
    <xf applyAlignment="true" applyFont="true" applyNumberFormat="true" borderId="0" fillId="0" fontId="2" numFmtId="1000" quotePrefix="false">
      <alignment horizontal="left"/>
      <protection/>
    </xf>
    <xf applyAlignment="true" applyFont="true" applyNumberFormat="true" borderId="0" fillId="0" fontId="2" numFmtId="1000" quotePrefix="false">
      <alignment horizontal="right"/>
    </xf>
    <xf applyFont="true" applyNumberFormat="true" borderId="0" fillId="0" fontId="2" numFmtId="1000" quotePrefix="false"/>
    <xf applyAlignment="true" applyFont="true" applyNumberFormat="true" borderId="0" fillId="0" fontId="4" numFmtId="1000" quotePrefix="false">
      <alignment horizontal="center" vertical="top" wrapText="true"/>
    </xf>
    <xf applyAlignment="true" applyFont="true" applyNumberFormat="true" borderId="0" fillId="0" fontId="4" numFmtId="1000" quotePrefix="false">
      <alignment vertical="top" wrapText="true"/>
    </xf>
    <xf applyAlignment="true" applyFont="true" applyNumberFormat="true" borderId="0" fillId="0" fontId="21" numFmtId="1000" quotePrefix="false">
      <alignment vertical="top"/>
    </xf>
    <xf applyAlignment="true" applyFont="true" applyNumberFormat="true" borderId="0" fillId="0" fontId="4" numFmtId="1000" quotePrefix="false">
      <alignment horizontal="right" vertical="top" wrapText="true"/>
    </xf>
    <xf applyAlignment="true" applyBorder="true" applyFont="true" applyNumberFormat="true" borderId="1" fillId="0" fontId="4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Border="true" applyFont="true" applyNumberFormat="true" borderId="3" fillId="0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4" fillId="0" fontId="30" numFmtId="1000" quotePrefix="false">
      <alignment horizontal="center" vertical="top" wrapText="true"/>
    </xf>
    <xf applyAlignment="true" applyBorder="true" applyFont="true" applyNumberFormat="true" borderId="4" fillId="0" fontId="30" numFmtId="1006" quotePrefix="false">
      <alignment horizontal="center" vertical="top" wrapText="true"/>
    </xf>
    <xf applyAlignment="true" applyBorder="true" applyFont="true" applyNumberFormat="true" borderId="7" fillId="0" fontId="30" numFmtId="1006" quotePrefix="false">
      <alignment horizontal="center" vertical="top" wrapText="true"/>
    </xf>
    <xf applyAlignment="true" applyBorder="true" applyFont="true" applyNumberFormat="true" borderId="11" fillId="0" fontId="30" numFmtId="1000" quotePrefix="false">
      <alignment horizontal="center" vertical="top" wrapText="true"/>
    </xf>
    <xf applyAlignment="true" applyFont="true" applyNumberFormat="true" borderId="0" fillId="0" fontId="30" numFmtId="1000" quotePrefix="false">
      <alignment horizontal="center" vertical="top" wrapText="true"/>
    </xf>
    <xf applyAlignment="true" applyBorder="true" applyFont="true" applyNumberFormat="true" borderId="4" fillId="0" fontId="13" numFmtId="1001" quotePrefix="false">
      <alignment horizontal="center" vertical="center" wrapText="true"/>
    </xf>
    <xf applyAlignment="true" applyFont="true" applyNumberFormat="true" borderId="0" fillId="0" fontId="14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left" vertical="top" wrapText="true"/>
    </xf>
    <xf applyAlignment="true" applyBorder="true" applyFont="true" applyNumberFormat="true" borderId="4" fillId="0" fontId="3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7" numFmtId="1003" quotePrefix="false">
      <alignment horizontal="center" textRotation="0" vertical="center" wrapText="true"/>
      <protection hidden="false" locked="true"/>
    </xf>
    <xf applyAlignment="true" applyBorder="true" applyFont="true" applyNumberFormat="true" borderId="4" fillId="0" fontId="3" numFmtId="1003" quotePrefix="false">
      <alignment horizontal="center" textRotation="0" vertical="center" wrapText="true"/>
      <protection hidden="false" locked="true"/>
    </xf>
    <xf applyFont="true" applyNumberFormat="true" borderId="0" fillId="0" fontId="2" numFmtId="1001" quotePrefix="false"/>
    <xf applyAlignment="true" applyFont="true" applyNumberFormat="true" borderId="0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Z35"/>
  <sheetViews>
    <sheetView showZeros="true" workbookViewId="0"/>
  </sheetViews>
  <sheetFormatPr baseColWidth="8" customHeight="false" defaultColWidth="8.8787073403067" defaultRowHeight="11.25" zeroHeight="false"/>
  <cols>
    <col bestFit="true" customWidth="true" max="1" min="1" outlineLevel="0" style="1" width="6.06006989608291"/>
    <col bestFit="true" customWidth="true" max="2" min="2" outlineLevel="0" style="2" width="30.300350833744"/>
    <col bestFit="true" customWidth="true" max="3" min="3" outlineLevel="0" style="2" width="6.90566126468299"/>
    <col bestFit="true" customWidth="true" max="4" min="4" outlineLevel="0" style="2" width="8.17404831758312"/>
    <col bestFit="true" customWidth="true" max="5" min="5" outlineLevel="0" style="2" width="7.61032028740658"/>
    <col bestFit="true" customWidth="true" max="6" min="6" outlineLevel="0" style="2" width="5.63727455011523"/>
    <col bestFit="true" customWidth="true" max="7" min="7" outlineLevel="0" style="2" width="8.59684332521843"/>
    <col bestFit="true" customWidth="true" max="8" min="8" outlineLevel="0" style="2" width="7.4693886181948"/>
    <col bestFit="true" customWidth="true" max="9" min="9" outlineLevel="0" style="2" width="6.48286558038295"/>
    <col bestFit="true" customWidth="true" max="10" min="10" outlineLevel="0" style="2" width="5.77820655765936"/>
    <col bestFit="true" customWidth="true" max="12" min="11" outlineLevel="0" style="2" width="6.2010022419594"/>
    <col bestFit="true" customWidth="true" max="13" min="13" outlineLevel="0" style="2" width="7.4693886181948"/>
    <col bestFit="true" customWidth="true" max="14" min="14" outlineLevel="0" style="2" width="7.89218430249485"/>
    <col bestFit="true" customWidth="true" max="15" min="15" outlineLevel="0" style="2" width="8.17404831758312"/>
    <col bestFit="true" customWidth="true" max="16" min="16" outlineLevel="0" style="2" width="9.86523037811856"/>
    <col bestFit="true" customWidth="true" max="17" min="17" outlineLevel="0" style="2" width="10.9926850851422"/>
    <col bestFit="true" customWidth="true" max="18" min="18" outlineLevel="0" style="2" width="9.01963900951847"/>
    <col bestFit="true" customWidth="true" max="19" min="19" outlineLevel="0" style="2" width="9.58336636303029"/>
    <col bestFit="true" customWidth="true" max="20" min="20" outlineLevel="0" style="2" width="8.17404831758312"/>
    <col bestFit="true" customWidth="true" max="21" min="21" outlineLevel="0" style="2" width="10.9926850851422"/>
    <col bestFit="true" customWidth="true" max="22" min="22" outlineLevel="0" style="2" width="10.4289577316304"/>
    <col bestFit="true" customWidth="true" max="24" min="23" outlineLevel="0" style="2" width="12.6838678223424"/>
    <col bestFit="true" customWidth="true" max="25" min="25" outlineLevel="0" style="2" width="11.6973447845305"/>
    <col bestFit="true" customWidth="true" max="26" min="26" outlineLevel="0" style="2" width="9.16057135539497"/>
    <col bestFit="true" customWidth="true" max="16384" min="27" outlineLevel="0" style="2" width="8.8787073403067"/>
  </cols>
  <sheetData>
    <row customFormat="true" customHeight="true" ht="12.75" outlineLevel="0" r="1" s="3">
      <c r="A1" s="4" t="n"/>
      <c r="X1" s="5" t="s">
        <v>0</v>
      </c>
      <c r="Y1" s="5" t="s"/>
    </row>
    <row customFormat="true" customHeight="true" ht="15.75" outlineLevel="0" r="2" s="6">
      <c r="A2" s="7" t="n"/>
      <c r="B2" s="8" t="s">
        <v>1</v>
      </c>
      <c r="C2" s="8" t="s"/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8" t="s"/>
      <c r="P2" s="8" t="s"/>
      <c r="Q2" s="8" t="s"/>
      <c r="R2" s="8" t="s"/>
      <c r="S2" s="8" t="s"/>
    </row>
    <row customFormat="true" customHeight="true" ht="15.75" outlineLevel="0" r="3" s="9">
      <c r="A3" s="10" t="n"/>
      <c r="C3" s="11" t="n"/>
      <c r="D3" s="11" t="n"/>
      <c r="E3" s="11" t="n"/>
      <c r="F3" s="11" t="s">
        <v>2</v>
      </c>
      <c r="G3" s="12" t="s">
        <v>3</v>
      </c>
      <c r="H3" s="13" t="s"/>
      <c r="I3" s="13" t="s"/>
      <c r="J3" s="13" t="s"/>
      <c r="K3" s="13" t="s"/>
      <c r="L3" s="13" t="s"/>
      <c r="M3" s="14" t="s"/>
      <c r="N3" s="11" t="n"/>
      <c r="O3" s="11" t="n"/>
      <c r="P3" s="11" t="n"/>
      <c r="Q3" s="11" t="n"/>
      <c r="R3" s="11" t="n"/>
      <c r="S3" s="11" t="n"/>
    </row>
    <row customFormat="true" customHeight="true" ht="15.75" outlineLevel="0" r="4" s="6">
      <c r="A4" s="7" t="n"/>
      <c r="B4" s="15" t="n"/>
      <c r="C4" s="15" t="n"/>
      <c r="D4" s="15" t="n"/>
      <c r="E4" s="15" t="n"/>
      <c r="F4" s="16" t="s">
        <v>4</v>
      </c>
      <c r="G4" s="16" t="s"/>
      <c r="H4" s="16" t="s"/>
      <c r="I4" s="16" t="s"/>
      <c r="J4" s="16" t="s"/>
      <c r="K4" s="16" t="s"/>
      <c r="L4" s="16" t="s"/>
      <c r="M4" s="16" t="s"/>
      <c r="N4" s="16" t="s"/>
      <c r="O4" s="15" t="n"/>
      <c r="P4" s="15" t="n"/>
      <c r="Q4" s="15" t="n"/>
      <c r="R4" s="15" t="n"/>
      <c r="S4" s="15" t="n"/>
    </row>
    <row customFormat="true" ht="11.25" outlineLevel="0" r="5" s="6">
      <c r="A5" s="17" t="n"/>
      <c r="B5" s="18" t="s">
        <v>5</v>
      </c>
      <c r="C5" s="19" t="s">
        <v>6</v>
      </c>
      <c r="D5" s="20" t="s"/>
      <c r="E5" s="20" t="s"/>
      <c r="F5" s="20" t="s"/>
      <c r="G5" s="20" t="s"/>
      <c r="H5" s="20" t="s"/>
      <c r="I5" s="20" t="s"/>
      <c r="J5" s="20" t="s"/>
      <c r="K5" s="20" t="s"/>
      <c r="L5" s="20" t="s"/>
      <c r="M5" s="21" t="s"/>
      <c r="N5" s="6" t="n"/>
      <c r="O5" s="6" t="n"/>
      <c r="P5" s="6" t="n"/>
      <c r="Q5" s="6" t="n"/>
      <c r="R5" s="6" t="n"/>
    </row>
    <row customFormat="true" customHeight="true" ht="12.75" outlineLevel="0" r="6" s="6">
      <c r="A6" s="17" t="n"/>
      <c r="C6" s="22" t="s">
        <v>7</v>
      </c>
      <c r="D6" s="22" t="s"/>
      <c r="E6" s="22" t="s"/>
      <c r="F6" s="22" t="s"/>
      <c r="G6" s="22" t="s"/>
      <c r="H6" s="22" t="s"/>
      <c r="I6" s="22" t="s"/>
      <c r="J6" s="22" t="s"/>
      <c r="K6" s="22" t="s"/>
      <c r="L6" s="22" t="s"/>
      <c r="M6" s="22" t="s"/>
    </row>
    <row customFormat="true" customHeight="true" ht="15.75" outlineLevel="0" r="7" s="6">
      <c r="A7" s="7" t="n"/>
      <c r="B7" s="15" t="n"/>
      <c r="C7" s="15" t="n"/>
      <c r="D7" s="15" t="s"/>
      <c r="E7" s="15" t="s"/>
      <c r="F7" s="15" t="s"/>
      <c r="G7" s="15" t="s"/>
      <c r="H7" s="15" t="s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5" t="n"/>
      <c r="T7" s="15" t="n"/>
      <c r="U7" s="15" t="n"/>
      <c r="V7" s="15" t="n"/>
      <c r="W7" s="15" t="n"/>
      <c r="X7" s="15" t="n"/>
      <c r="Y7" s="23" t="s">
        <v>8</v>
      </c>
    </row>
    <row customFormat="true" customHeight="true" ht="25.3500003814697" outlineLevel="0" r="8" s="6">
      <c r="A8" s="7" t="n"/>
      <c r="B8" s="24" t="s">
        <v>9</v>
      </c>
      <c r="C8" s="25" t="n">
        <v>674</v>
      </c>
      <c r="D8" s="26" t="s"/>
      <c r="E8" s="15" t="n"/>
      <c r="F8" s="15" t="n"/>
      <c r="G8" s="15" t="n"/>
      <c r="H8" s="15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5" t="n"/>
      <c r="T8" s="15" t="n"/>
      <c r="U8" s="15" t="n"/>
      <c r="V8" s="15" t="n"/>
      <c r="W8" s="15" t="n"/>
      <c r="X8" s="15" t="n"/>
      <c r="Y8" s="23" t="n"/>
    </row>
    <row customFormat="true" customHeight="true" ht="15.75" outlineLevel="0" r="9" s="6">
      <c r="A9" s="7" t="n"/>
      <c r="B9" s="15" t="n"/>
      <c r="C9" s="27" t="s">
        <v>10</v>
      </c>
      <c r="D9" s="27" t="s"/>
      <c r="E9" s="15" t="n"/>
      <c r="F9" s="15" t="n"/>
      <c r="G9" s="15" t="n"/>
      <c r="H9" s="15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5" t="n"/>
      <c r="T9" s="15" t="n"/>
      <c r="U9" s="15" t="n"/>
      <c r="V9" s="15" t="n"/>
      <c r="W9" s="15" t="n"/>
      <c r="X9" s="15" t="n"/>
      <c r="Y9" s="23" t="n"/>
    </row>
    <row customFormat="true" ht="11.25" outlineLevel="0" r="10" s="6">
      <c r="A10" s="7" t="n"/>
      <c r="B10" s="15" t="n"/>
      <c r="C10" s="15" t="n"/>
      <c r="D10" s="15" t="n"/>
      <c r="E10" s="15" t="n"/>
      <c r="F10" s="15" t="n"/>
      <c r="G10" s="15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</row>
    <row customHeight="true" ht="21.75" outlineLevel="0" r="11">
      <c r="A11" s="28" t="s">
        <v>11</v>
      </c>
      <c r="B11" s="29" t="s">
        <v>12</v>
      </c>
      <c r="C11" s="29" t="s">
        <v>13</v>
      </c>
      <c r="D11" s="30" t="s"/>
      <c r="E11" s="29" t="s">
        <v>14</v>
      </c>
      <c r="F11" s="29" t="s">
        <v>15</v>
      </c>
      <c r="G11" s="31" t="s"/>
      <c r="H11" s="31" t="s"/>
      <c r="I11" s="31" t="s"/>
      <c r="J11" s="31" t="s"/>
      <c r="K11" s="31" t="s"/>
      <c r="L11" s="32" t="s"/>
      <c r="M11" s="29" t="s">
        <v>16</v>
      </c>
      <c r="N11" s="29" t="s">
        <v>17</v>
      </c>
      <c r="O11" s="31" t="s"/>
      <c r="P11" s="31" t="s"/>
      <c r="Q11" s="31" t="s"/>
      <c r="R11" s="31" t="s"/>
      <c r="S11" s="31" t="s"/>
      <c r="T11" s="32" t="s"/>
      <c r="U11" s="29" t="s">
        <v>18</v>
      </c>
      <c r="V11" s="29" t="s">
        <v>19</v>
      </c>
      <c r="W11" s="29" t="s">
        <v>20</v>
      </c>
      <c r="X11" s="32" t="s"/>
      <c r="Y11" s="33" t="s">
        <v>21</v>
      </c>
      <c r="Z11" s="33" t="s">
        <v>22</v>
      </c>
    </row>
    <row customHeight="true" ht="12.75" outlineLevel="0" r="12">
      <c r="A12" s="34" t="s"/>
      <c r="B12" s="35" t="s"/>
      <c r="C12" s="36" t="s"/>
      <c r="D12" s="37" t="s"/>
      <c r="E12" s="35" t="s"/>
      <c r="F12" s="29" t="s">
        <v>23</v>
      </c>
      <c r="G12" s="29" t="s">
        <v>24</v>
      </c>
      <c r="H12" s="29" t="s">
        <v>25</v>
      </c>
      <c r="I12" s="31" t="s"/>
      <c r="J12" s="31" t="s"/>
      <c r="K12" s="31" t="s"/>
      <c r="L12" s="32" t="s"/>
      <c r="M12" s="35" t="s"/>
      <c r="N12" s="29" t="s">
        <v>23</v>
      </c>
      <c r="O12" s="29" t="s">
        <v>24</v>
      </c>
      <c r="P12" s="29" t="s">
        <v>25</v>
      </c>
      <c r="Q12" s="31" t="s"/>
      <c r="R12" s="31" t="s"/>
      <c r="S12" s="31" t="s"/>
      <c r="T12" s="32" t="s"/>
      <c r="U12" s="35" t="s"/>
      <c r="V12" s="35" t="s"/>
      <c r="W12" s="29" t="s">
        <v>8</v>
      </c>
      <c r="X12" s="29" t="s">
        <v>26</v>
      </c>
      <c r="Y12" s="38" t="s"/>
      <c r="Z12" s="38" t="s"/>
    </row>
    <row customHeight="true" ht="101.25" outlineLevel="0" r="13">
      <c r="A13" s="39" t="s"/>
      <c r="B13" s="40" t="s"/>
      <c r="C13" s="29" t="s">
        <v>27</v>
      </c>
      <c r="D13" s="29" t="s">
        <v>28</v>
      </c>
      <c r="E13" s="40" t="s"/>
      <c r="F13" s="40" t="s"/>
      <c r="G13" s="40" t="s"/>
      <c r="H13" s="29" t="s">
        <v>29</v>
      </c>
      <c r="I13" s="29" t="s">
        <v>30</v>
      </c>
      <c r="J13" s="29" t="s">
        <v>31</v>
      </c>
      <c r="K13" s="29" t="s">
        <v>32</v>
      </c>
      <c r="L13" s="29" t="s">
        <v>33</v>
      </c>
      <c r="M13" s="40" t="s"/>
      <c r="N13" s="40" t="s"/>
      <c r="O13" s="40" t="s"/>
      <c r="P13" s="29" t="s">
        <v>34</v>
      </c>
      <c r="Q13" s="29" t="s">
        <v>35</v>
      </c>
      <c r="R13" s="29" t="s">
        <v>36</v>
      </c>
      <c r="S13" s="29" t="s">
        <v>37</v>
      </c>
      <c r="T13" s="29" t="s">
        <v>38</v>
      </c>
      <c r="U13" s="40" t="s"/>
      <c r="V13" s="40" t="s"/>
      <c r="W13" s="40" t="s"/>
      <c r="X13" s="40" t="s"/>
      <c r="Y13" s="41" t="s"/>
      <c r="Z13" s="41" t="s"/>
    </row>
    <row customFormat="true" customHeight="true" ht="30" outlineLevel="0" r="14" s="42">
      <c r="A14" s="43" t="s">
        <v>39</v>
      </c>
      <c r="B14" s="44" t="n">
        <v>2</v>
      </c>
      <c r="C14" s="44" t="n">
        <v>3</v>
      </c>
      <c r="D14" s="44" t="n">
        <v>4</v>
      </c>
      <c r="E14" s="44" t="s">
        <v>40</v>
      </c>
      <c r="F14" s="44" t="n">
        <v>6</v>
      </c>
      <c r="G14" s="44" t="s">
        <v>41</v>
      </c>
      <c r="H14" s="44" t="n">
        <v>8</v>
      </c>
      <c r="I14" s="44" t="n">
        <v>9</v>
      </c>
      <c r="J14" s="44" t="n">
        <v>10</v>
      </c>
      <c r="K14" s="44" t="n">
        <v>11</v>
      </c>
      <c r="L14" s="44" t="n">
        <v>12</v>
      </c>
      <c r="M14" s="44" t="n">
        <v>13</v>
      </c>
      <c r="N14" s="44" t="n">
        <v>14</v>
      </c>
      <c r="O14" s="44" t="s">
        <v>42</v>
      </c>
      <c r="P14" s="44" t="n">
        <v>16</v>
      </c>
      <c r="Q14" s="44" t="n">
        <v>17</v>
      </c>
      <c r="R14" s="44" t="n">
        <v>18</v>
      </c>
      <c r="S14" s="44" t="n">
        <v>19</v>
      </c>
      <c r="T14" s="44" t="n">
        <v>20</v>
      </c>
      <c r="U14" s="44" t="n">
        <v>21</v>
      </c>
      <c r="V14" s="44" t="n">
        <v>22</v>
      </c>
      <c r="W14" s="44" t="s">
        <v>43</v>
      </c>
      <c r="X14" s="44" t="s">
        <v>44</v>
      </c>
      <c r="Y14" s="44" t="n">
        <v>25</v>
      </c>
      <c r="Z14" s="44" t="n">
        <v>26</v>
      </c>
    </row>
    <row ht="18" outlineLevel="0" r="15">
      <c r="A15" s="28" t="s">
        <v>39</v>
      </c>
      <c r="B15" s="45" t="s">
        <v>45</v>
      </c>
      <c r="C15" s="46" t="n">
        <f aca="false" ca="false" dt2D="false" dtr="false" t="normal">SUM(C16:C18)</f>
        <v>2299</v>
      </c>
      <c r="D15" s="46" t="n">
        <f aca="false" ca="false" dt2D="false" dtr="false" t="normal">SUM(D16:D18)</f>
        <v>101</v>
      </c>
      <c r="E15" s="47" t="n">
        <f aca="false" ca="false" dt2D="false" dtr="false" t="normal">C15/(H15+I15+J15)</f>
        <v>3.3126801152737753</v>
      </c>
      <c r="F15" s="46" t="n">
        <f aca="false" ca="false" dt2D="false" dtr="false" t="normal">SUM(F16:F18)</f>
        <v>741</v>
      </c>
      <c r="G15" s="46" t="n">
        <f aca="false" ca="false" dt2D="false" dtr="false" t="normal">SUM(G16:G18)</f>
        <v>747</v>
      </c>
      <c r="H15" s="46" t="n">
        <f aca="false" ca="false" dt2D="false" dtr="false" t="normal">SUM(H16:H18)</f>
        <v>430</v>
      </c>
      <c r="I15" s="46" t="n">
        <f aca="false" ca="false" dt2D="false" dtr="false" t="normal">SUM(I16:I18)</f>
        <v>23</v>
      </c>
      <c r="J15" s="46" t="n">
        <f aca="false" ca="false" dt2D="false" dtr="false" t="normal">SUM(J16:J18)</f>
        <v>241</v>
      </c>
      <c r="K15" s="46" t="n">
        <f aca="false" ca="false" dt2D="false" dtr="false" t="normal">SUM(K16:K18)</f>
        <v>2</v>
      </c>
      <c r="L15" s="46" t="n">
        <f aca="false" ca="false" dt2D="false" dtr="false" t="normal">SUM(L16:L18)</f>
        <v>51</v>
      </c>
      <c r="M15" s="46" t="n">
        <f aca="false" ca="false" dt2D="false" dtr="false" t="normal">SUM(M16:M18)</f>
        <v>107</v>
      </c>
      <c r="N15" s="48" t="n">
        <f aca="false" ca="false" dt2D="false" dtr="false" t="normal">SUM(N16:N18)</f>
        <v>12445851.520000001</v>
      </c>
      <c r="O15" s="48" t="n">
        <f aca="false" ca="false" dt2D="false" dtr="false" t="normal">SUM(O16:O18)</f>
        <v>13394177.96</v>
      </c>
      <c r="P15" s="48" t="n">
        <f aca="false" ca="false" dt2D="false" dtr="false" t="normal">SUM(P16:P18)</f>
        <v>4766123.250000001</v>
      </c>
      <c r="Q15" s="48" t="n">
        <f aca="false" ca="false" dt2D="false" dtr="false" t="normal">SUM(Q16:Q18)</f>
        <v>406523.22000000003</v>
      </c>
      <c r="R15" s="48" t="n">
        <f aca="false" ca="false" dt2D="false" dtr="false" t="normal">SUM(R16:R18)</f>
        <v>6382282.47</v>
      </c>
      <c r="S15" s="48" t="n">
        <f aca="false" ca="false" dt2D="false" dtr="false" t="normal">SUM(S16:S18)</f>
        <v>2776.3500000000004</v>
      </c>
      <c r="T15" s="48" t="n">
        <f aca="false" ca="false" dt2D="false" dtr="false" t="normal">SUM(T16:T18)</f>
        <v>1836472.6700000002</v>
      </c>
      <c r="U15" s="48" t="n">
        <f aca="false" ca="false" dt2D="false" dtr="false" t="normal">SUM(U16:U18)</f>
        <v>6758709.65</v>
      </c>
      <c r="V15" s="48" t="n">
        <f aca="false" ca="false" dt2D="false" dtr="false" t="normal">SUM(V16:V18)</f>
        <v>4300872.04</v>
      </c>
      <c r="W15" s="48" t="n">
        <f aca="false" ca="false" dt2D="false" dtr="false" t="normal">SUM(W16:W18)</f>
        <v>495347.2499999988</v>
      </c>
      <c r="X15" s="49" t="n">
        <f aca="false" ca="false" dt2D="false" dtr="false" t="normal">100-(V15+U15)/(P15+Q15+R15)*100</f>
        <v>4.286891356685402</v>
      </c>
      <c r="Y15" s="46" t="n">
        <f aca="false" ca="false" dt2D="false" dtr="false" t="normal">SUM(Y16:Y18)</f>
        <v>25</v>
      </c>
      <c r="Z15" s="46" t="n">
        <f aca="false" ca="false" dt2D="false" dtr="false" t="normal">SUM(Z16:Z18)</f>
        <v>5</v>
      </c>
    </row>
    <row outlineLevel="0" r="16">
      <c r="A16" s="28" t="s">
        <v>46</v>
      </c>
      <c r="B16" s="50" t="s">
        <v>47</v>
      </c>
      <c r="C16" s="51" t="n">
        <v>6</v>
      </c>
      <c r="D16" s="51" t="n">
        <v>0</v>
      </c>
      <c r="E16" s="47" t="n">
        <f aca="false" ca="false" dt2D="false" dtr="false" t="normal">C16/(H16+I16+J16)</f>
        <v>1.2</v>
      </c>
      <c r="F16" s="51" t="n">
        <v>5</v>
      </c>
      <c r="G16" s="52" t="n">
        <f aca="false" ca="false" dt2D="false" dtr="false" t="normal">SUM(H16:L16)</f>
        <v>5</v>
      </c>
      <c r="H16" s="53" t="n">
        <v>1</v>
      </c>
      <c r="I16" s="53" t="n">
        <v>0</v>
      </c>
      <c r="J16" s="53" t="n">
        <v>4</v>
      </c>
      <c r="K16" s="53" t="n">
        <v>0</v>
      </c>
      <c r="L16" s="53" t="n">
        <v>0</v>
      </c>
      <c r="M16" s="54" t="n">
        <v>0</v>
      </c>
      <c r="N16" s="55" t="n">
        <v>444310.64</v>
      </c>
      <c r="O16" s="56" t="n">
        <f aca="false" ca="false" dt2D="false" dtr="false" t="normal">SUM(P16:T16)</f>
        <v>444310.64</v>
      </c>
      <c r="P16" s="55" t="n">
        <v>89791.61</v>
      </c>
      <c r="Q16" s="55" t="n">
        <v>0</v>
      </c>
      <c r="R16" s="55" t="n">
        <v>354519.03</v>
      </c>
      <c r="S16" s="55" t="n">
        <v>0</v>
      </c>
      <c r="T16" s="55" t="n">
        <v>0</v>
      </c>
      <c r="U16" s="55" t="n">
        <v>354518.36</v>
      </c>
      <c r="V16" s="55" t="n">
        <v>89750</v>
      </c>
      <c r="W16" s="56" t="n">
        <f aca="false" ca="false" dt2D="false" dtr="false" t="normal">P16+Q16+R16-(V16+U16)</f>
        <v>42.28000000002794</v>
      </c>
      <c r="X16" s="49" t="n">
        <f aca="false" ca="false" dt2D="false" dtr="false" t="normal">100-(V16+U16)/(P16+Q16+R16)*100</f>
        <v>0.009515864846278532</v>
      </c>
      <c r="Y16" s="57" t="n">
        <v>0</v>
      </c>
      <c r="Z16" s="57" t="n">
        <v>0</v>
      </c>
    </row>
    <row outlineLevel="0" r="17">
      <c r="A17" s="28" t="s">
        <v>48</v>
      </c>
      <c r="B17" s="58" t="s">
        <v>49</v>
      </c>
      <c r="C17" s="59" t="n">
        <v>1160</v>
      </c>
      <c r="D17" s="51" t="n">
        <v>62</v>
      </c>
      <c r="E17" s="47" t="n">
        <f aca="false" ca="false" dt2D="false" dtr="false" t="normal">C17/(H17+I17+J17)</f>
        <v>2.5950782997762865</v>
      </c>
      <c r="F17" s="51" t="n">
        <v>469</v>
      </c>
      <c r="G17" s="52" t="n">
        <f aca="false" ca="false" dt2D="false" dtr="false" t="normal">SUM(H17:L17)</f>
        <v>475</v>
      </c>
      <c r="H17" s="53" t="n">
        <v>267</v>
      </c>
      <c r="I17" s="53" t="n">
        <v>18</v>
      </c>
      <c r="J17" s="53" t="n">
        <v>162</v>
      </c>
      <c r="K17" s="53" t="n">
        <v>1</v>
      </c>
      <c r="L17" s="53" t="n">
        <v>27</v>
      </c>
      <c r="M17" s="54" t="n">
        <v>107</v>
      </c>
      <c r="N17" s="55" t="n">
        <v>11656097.82</v>
      </c>
      <c r="O17" s="56" t="n">
        <f aca="false" ca="false" dt2D="false" dtr="false" t="normal">SUM(P17:T17)</f>
        <v>12604424.27</v>
      </c>
      <c r="P17" s="55" t="n">
        <v>4422676.78</v>
      </c>
      <c r="Q17" s="55" t="n">
        <v>404582.57</v>
      </c>
      <c r="R17" s="55" t="n">
        <v>5943159.01</v>
      </c>
      <c r="S17" s="55" t="n">
        <v>2754.8</v>
      </c>
      <c r="T17" s="55" t="n">
        <v>1831251.11</v>
      </c>
      <c r="U17" s="55" t="n">
        <v>6320162.72</v>
      </c>
      <c r="V17" s="55" t="n">
        <v>4039847.67</v>
      </c>
      <c r="W17" s="56" t="n">
        <f aca="false" ca="false" dt2D="false" dtr="false" t="normal">P17+Q17+R17-(V17+U17)</f>
        <v>410407.9699999988</v>
      </c>
      <c r="X17" s="49" t="n">
        <f aca="false" ca="false" dt2D="false" dtr="false" t="normal">100-(V17+U17)/(P17+Q17+R17)*100</f>
        <v>3.81051094100674</v>
      </c>
      <c r="Y17" s="57" t="n">
        <v>13</v>
      </c>
      <c r="Z17" s="57" t="n">
        <v>4</v>
      </c>
    </row>
    <row outlineLevel="0" r="18">
      <c r="A18" s="28" t="s">
        <v>50</v>
      </c>
      <c r="B18" s="50" t="s">
        <v>51</v>
      </c>
      <c r="C18" s="59" t="n">
        <v>1133</v>
      </c>
      <c r="D18" s="51" t="n">
        <v>39</v>
      </c>
      <c r="E18" s="47" t="n">
        <f aca="false" ca="false" dt2D="false" dtr="false" t="normal">C18/(H18+I18+J18)</f>
        <v>4.681818181818182</v>
      </c>
      <c r="F18" s="51" t="n">
        <v>267</v>
      </c>
      <c r="G18" s="52" t="n">
        <f aca="false" ca="false" dt2D="false" dtr="false" t="normal">SUM(H18:L18)</f>
        <v>267</v>
      </c>
      <c r="H18" s="53" t="n">
        <v>162</v>
      </c>
      <c r="I18" s="53" t="n">
        <v>5</v>
      </c>
      <c r="J18" s="53" t="n">
        <v>75</v>
      </c>
      <c r="K18" s="53" t="n">
        <v>1</v>
      </c>
      <c r="L18" s="53" t="n">
        <v>24</v>
      </c>
      <c r="M18" s="54" t="s">
        <v>52</v>
      </c>
      <c r="N18" s="55" t="n">
        <v>345443.06</v>
      </c>
      <c r="O18" s="56" t="n">
        <f aca="false" ca="false" dt2D="false" dtr="false" t="normal">SUM(P18:T18)</f>
        <v>345443.04999999993</v>
      </c>
      <c r="P18" s="55" t="n">
        <v>253654.86</v>
      </c>
      <c r="Q18" s="55" t="n">
        <v>1940.65</v>
      </c>
      <c r="R18" s="55" t="n">
        <v>84604.43</v>
      </c>
      <c r="S18" s="55" t="n">
        <v>21.55</v>
      </c>
      <c r="T18" s="55" t="n">
        <v>5221.56</v>
      </c>
      <c r="U18" s="55" t="n">
        <v>84028.57</v>
      </c>
      <c r="V18" s="55" t="n">
        <v>171274.37</v>
      </c>
      <c r="W18" s="56" t="n">
        <f aca="false" ca="false" dt2D="false" dtr="false" t="normal">P18+Q18+R18-(V18+U18)</f>
        <v>84896.99999999994</v>
      </c>
      <c r="X18" s="49" t="n">
        <f aca="false" ca="false" dt2D="false" dtr="false" t="normal">100-(V18+U18)/(P18+Q18+R18)*100</f>
        <v>24.955030856266447</v>
      </c>
      <c r="Y18" s="57" t="n">
        <v>12</v>
      </c>
      <c r="Z18" s="57" t="n">
        <v>1</v>
      </c>
    </row>
    <row customFormat="true" customHeight="true" ht="18.75" outlineLevel="0" r="19" s="3">
      <c r="A19" s="60" t="s">
        <v>53</v>
      </c>
      <c r="B19" s="61" t="n"/>
      <c r="C19" s="62" t="n"/>
      <c r="D19" s="62" t="n"/>
      <c r="E19" s="62" t="n"/>
      <c r="F19" s="62" t="n"/>
      <c r="G19" s="62" t="n"/>
      <c r="H19" s="62" t="n"/>
      <c r="I19" s="62" t="n"/>
      <c r="J19" s="62" t="n"/>
      <c r="K19" s="62" t="n"/>
      <c r="L19" s="62" t="n"/>
      <c r="M19" s="62" t="n"/>
      <c r="N19" s="62" t="n"/>
      <c r="O19" s="62" t="n"/>
      <c r="P19" s="62" t="n"/>
      <c r="Q19" s="62" t="n"/>
      <c r="R19" s="62" t="n"/>
      <c r="S19" s="62" t="n"/>
      <c r="T19" s="63" t="n"/>
      <c r="U19" s="63" t="n"/>
      <c r="V19" s="63" t="n"/>
      <c r="W19" s="63" t="n"/>
      <c r="X19" s="63" t="n"/>
      <c r="Y19" s="63" t="n"/>
      <c r="Z19" s="63" t="n"/>
    </row>
    <row customFormat="true" customHeight="true" ht="21.75" outlineLevel="0" r="20" s="3">
      <c r="A20" s="64" t="s">
        <v>54</v>
      </c>
      <c r="B20" s="65" t="s">
        <v>55</v>
      </c>
      <c r="C20" s="59" t="n">
        <v>2156</v>
      </c>
      <c r="D20" s="51" t="n">
        <v>98</v>
      </c>
      <c r="E20" s="66" t="n">
        <f aca="false" ca="false" dt2D="false" dtr="false" t="normal">C20/(H20+I20+J20)</f>
        <v>3.411392405063291</v>
      </c>
      <c r="F20" s="59" t="n">
        <v>669</v>
      </c>
      <c r="G20" s="67" t="n">
        <f aca="false" ca="false" dt2D="false" dtr="false" t="normal">SUM(H20:L20)</f>
        <v>678</v>
      </c>
      <c r="H20" s="59" t="n">
        <v>394</v>
      </c>
      <c r="I20" s="59" t="n">
        <v>20</v>
      </c>
      <c r="J20" s="59" t="n">
        <v>218</v>
      </c>
      <c r="K20" s="68" t="n">
        <v>2</v>
      </c>
      <c r="L20" s="69" t="n">
        <v>44</v>
      </c>
      <c r="M20" s="54" t="n">
        <v>101</v>
      </c>
      <c r="N20" s="68" t="n">
        <v>6295776.32</v>
      </c>
      <c r="O20" s="70" t="n">
        <f aca="false" ca="false" dt2D="false" dtr="false" t="normal">SUM(P20:T20)</f>
        <v>7510461.469999999</v>
      </c>
      <c r="P20" s="68" t="n">
        <v>1669201.82</v>
      </c>
      <c r="Q20" s="68" t="n">
        <v>132275.85</v>
      </c>
      <c r="R20" s="68" t="n">
        <v>4697361.27</v>
      </c>
      <c r="S20" s="69" t="n">
        <v>2776.35</v>
      </c>
      <c r="T20" s="71" t="n">
        <v>1008846.18</v>
      </c>
      <c r="U20" s="71" t="n">
        <v>4800149.49</v>
      </c>
      <c r="V20" s="71" t="n">
        <v>1325153.73</v>
      </c>
      <c r="W20" s="56" t="n">
        <f aca="false" ca="false" dt2D="false" dtr="false" t="normal">P20+Q20+R20-(V20+U20)</f>
        <v>373535.7199999988</v>
      </c>
      <c r="X20" s="49" t="n">
        <f aca="false" ca="false" dt2D="false" dtr="false" t="normal">100-(V20+U20)/(P20+Q20+R20)*100</f>
        <v>5.747730070688576</v>
      </c>
      <c r="Y20" s="72" t="n">
        <v>21</v>
      </c>
      <c r="Z20" s="72" t="n">
        <v>5</v>
      </c>
    </row>
    <row customHeight="true" ht="12.75" outlineLevel="0" r="21">
      <c r="A21" s="73" t="n"/>
      <c r="B21" s="73" t="s"/>
      <c r="C21" s="73" t="s"/>
      <c r="D21" s="73" t="s"/>
      <c r="E21" s="73" t="s"/>
      <c r="F21" s="73" t="s"/>
      <c r="G21" s="73" t="s"/>
      <c r="H21" s="73" t="s"/>
      <c r="I21" s="73" t="s"/>
      <c r="J21" s="73" t="s"/>
      <c r="K21" s="73" t="s"/>
      <c r="L21" s="73" t="s"/>
      <c r="M21" s="73" t="s"/>
      <c r="N21" s="73" t="s"/>
      <c r="O21" s="73" t="s"/>
      <c r="P21" s="73" t="s"/>
    </row>
    <row customHeight="true" ht="12.75" outlineLevel="0" r="22">
      <c r="A22" s="74" t="s">
        <v>56</v>
      </c>
      <c r="B22" s="74" t="s"/>
      <c r="C22" s="73" t="n"/>
      <c r="D22" s="73" t="n"/>
      <c r="E22" s="73" t="n"/>
      <c r="F22" s="73" t="n"/>
      <c r="G22" s="73" t="n"/>
      <c r="H22" s="73" t="n"/>
      <c r="I22" s="73" t="n"/>
      <c r="J22" s="73" t="n"/>
      <c r="K22" s="73" t="n"/>
      <c r="L22" s="73" t="n"/>
      <c r="M22" s="73" t="n"/>
      <c r="N22" s="73" t="n"/>
      <c r="O22" s="73" t="n"/>
      <c r="P22" s="73" t="n"/>
    </row>
    <row customFormat="true" customHeight="true" ht="29.25" outlineLevel="0" r="23" s="2">
      <c r="A23" s="75" t="s">
        <v>57</v>
      </c>
      <c r="B23" s="75" t="s"/>
      <c r="C23" s="75" t="s"/>
      <c r="D23" s="75" t="s"/>
      <c r="E23" s="75" t="s"/>
      <c r="F23" s="75" t="s"/>
      <c r="G23" s="75" t="s"/>
      <c r="H23" s="75" t="s"/>
      <c r="I23" s="75" t="s"/>
      <c r="J23" s="75" t="s"/>
      <c r="K23" s="75" t="s"/>
      <c r="L23" s="75" t="s"/>
      <c r="M23" s="75" t="s"/>
      <c r="N23" s="75" t="s"/>
      <c r="O23" s="75" t="s"/>
      <c r="P23" s="75" t="s"/>
      <c r="Q23" s="75" t="s"/>
      <c r="R23" s="75" t="s"/>
      <c r="S23" s="75" t="s"/>
      <c r="T23" s="76" t="n"/>
      <c r="U23" s="76" t="n"/>
    </row>
    <row customFormat="true" customHeight="true" ht="12.75" outlineLevel="0" r="24" s="3">
      <c r="A24" s="77" t="s">
        <v>58</v>
      </c>
      <c r="B24" s="77" t="s"/>
      <c r="C24" s="77" t="s"/>
      <c r="D24" s="77" t="s"/>
      <c r="E24" s="77" t="s"/>
      <c r="F24" s="77" t="s"/>
      <c r="G24" s="77" t="s"/>
      <c r="H24" s="77" t="s"/>
      <c r="I24" s="77" t="s"/>
      <c r="J24" s="77" t="s"/>
      <c r="K24" s="77" t="s"/>
      <c r="L24" s="77" t="s"/>
      <c r="M24" s="77" t="s"/>
      <c r="N24" s="77" t="s"/>
      <c r="O24" s="77" t="s"/>
      <c r="P24" s="78" t="n"/>
    </row>
    <row customFormat="true" customHeight="true" ht="12.75" outlineLevel="0" r="25" s="4">
      <c r="A25" s="78" t="s">
        <v>59</v>
      </c>
      <c r="B25" s="78" t="s"/>
      <c r="C25" s="78" t="s"/>
      <c r="D25" s="78" t="s"/>
      <c r="E25" s="78" t="s"/>
      <c r="F25" s="78" t="s"/>
      <c r="G25" s="78" t="s"/>
      <c r="H25" s="78" t="s"/>
      <c r="I25" s="78" t="s"/>
      <c r="J25" s="78" t="s"/>
      <c r="K25" s="78" t="s"/>
      <c r="L25" s="78" t="s"/>
      <c r="M25" s="78" t="s"/>
      <c r="N25" s="78" t="s"/>
      <c r="O25" s="78" t="s"/>
      <c r="P25" s="78" t="n"/>
    </row>
    <row customFormat="true" customHeight="true" ht="12.75" outlineLevel="0" r="26" s="3">
      <c r="A26" s="78" t="s">
        <v>60</v>
      </c>
      <c r="B26" s="78" t="s"/>
      <c r="C26" s="78" t="s"/>
      <c r="D26" s="78" t="s"/>
      <c r="E26" s="78" t="s"/>
      <c r="F26" s="78" t="s"/>
      <c r="G26" s="78" t="s"/>
      <c r="H26" s="78" t="s"/>
      <c r="I26" s="78" t="s"/>
      <c r="J26" s="78" t="s"/>
      <c r="K26" s="78" t="s"/>
      <c r="L26" s="78" t="s"/>
      <c r="M26" s="78" t="s"/>
      <c r="N26" s="78" t="s"/>
      <c r="O26" s="78" t="s"/>
    </row>
    <row customFormat="true" customHeight="true" ht="12.75" outlineLevel="0" r="27" s="3">
      <c r="A27" s="78" t="s">
        <v>61</v>
      </c>
      <c r="B27" s="78" t="s"/>
      <c r="C27" s="78" t="s"/>
      <c r="D27" s="78" t="s"/>
      <c r="E27" s="78" t="s"/>
      <c r="F27" s="78" t="s"/>
      <c r="G27" s="78" t="s"/>
      <c r="H27" s="78" t="s"/>
      <c r="I27" s="78" t="s"/>
      <c r="J27" s="78" t="s"/>
      <c r="K27" s="78" t="s"/>
      <c r="L27" s="78" t="s"/>
      <c r="M27" s="78" t="s"/>
      <c r="N27" s="78" t="s"/>
      <c r="O27" s="78" t="s"/>
    </row>
    <row customFormat="true" ht="11.25" outlineLevel="0" r="28" s="2">
      <c r="A28" s="79" t="s">
        <v>62</v>
      </c>
      <c r="B28" s="76" t="n"/>
      <c r="C28" s="76" t="n"/>
      <c r="D28" s="76" t="n"/>
      <c r="E28" s="76" t="n"/>
      <c r="F28" s="76" t="n"/>
      <c r="G28" s="76" t="n"/>
      <c r="H28" s="76" t="n"/>
      <c r="I28" s="76" t="n"/>
      <c r="J28" s="76" t="n"/>
      <c r="K28" s="76" t="n"/>
      <c r="L28" s="76" t="n"/>
      <c r="M28" s="76" t="n"/>
      <c r="N28" s="76" t="n"/>
      <c r="O28" s="76" t="n"/>
      <c r="P28" s="76" t="n"/>
      <c r="Q28" s="76" t="n"/>
      <c r="R28" s="76" t="n"/>
      <c r="S28" s="76" t="n"/>
      <c r="T28" s="76" t="n"/>
      <c r="U28" s="76" t="n"/>
    </row>
    <row customFormat="true" customHeight="true" ht="12.75" outlineLevel="0" r="29" s="2">
      <c r="A29" s="75" t="n"/>
      <c r="B29" s="75" t="s"/>
      <c r="C29" s="75" t="s"/>
      <c r="D29" s="75" t="s"/>
      <c r="E29" s="75" t="s"/>
      <c r="F29" s="75" t="s"/>
      <c r="G29" s="75" t="s"/>
      <c r="H29" s="75" t="s"/>
      <c r="I29" s="75" t="s"/>
      <c r="J29" s="75" t="s"/>
      <c r="K29" s="75" t="s"/>
      <c r="L29" s="75" t="s"/>
      <c r="M29" s="75" t="s"/>
      <c r="N29" s="75" t="s"/>
      <c r="O29" s="75" t="s"/>
      <c r="P29" s="75" t="s"/>
      <c r="Q29" s="75" t="s"/>
      <c r="R29" s="75" t="s"/>
      <c r="S29" s="75" t="s"/>
      <c r="T29" s="76" t="n"/>
      <c r="U29" s="76" t="n"/>
    </row>
    <row ht="13.5" outlineLevel="0" r="30">
      <c r="A30" s="80" t="s">
        <v>63</v>
      </c>
      <c r="C30" s="76" t="n"/>
      <c r="D30" s="76" t="n"/>
      <c r="E30" s="76" t="n"/>
      <c r="F30" s="76" t="n"/>
      <c r="G30" s="76" t="n"/>
      <c r="H30" s="76" t="n"/>
      <c r="I30" s="76" t="n"/>
      <c r="J30" s="76" t="n"/>
      <c r="K30" s="76" t="n"/>
      <c r="L30" s="76" t="n"/>
      <c r="M30" s="76" t="n"/>
      <c r="N30" s="81" t="n"/>
      <c r="O30" s="81" t="n"/>
      <c r="P30" s="81" t="n"/>
      <c r="Q30" s="81" t="n"/>
      <c r="R30" s="81" t="n"/>
      <c r="S30" s="81" t="n"/>
      <c r="T30" s="81" t="n"/>
      <c r="U30" s="81" t="n"/>
      <c r="V30" s="81" t="n"/>
      <c r="W30" s="81" t="n"/>
      <c r="X30" s="81" t="n"/>
    </row>
    <row outlineLevel="0" r="31">
      <c r="A31" s="76" t="n"/>
      <c r="B31" s="76" t="n"/>
      <c r="C31" s="76" t="n"/>
      <c r="D31" s="76" t="n"/>
      <c r="E31" s="76" t="n"/>
      <c r="F31" s="76" t="n"/>
      <c r="G31" s="76" t="n"/>
      <c r="H31" s="76" t="n"/>
      <c r="I31" s="76" t="n"/>
      <c r="J31" s="76" t="n"/>
      <c r="K31" s="76" t="n"/>
      <c r="L31" s="76" t="n"/>
      <c r="M31" s="76" t="n"/>
    </row>
    <row customFormat="true" customHeight="true" ht="15.75" outlineLevel="0" r="32" s="3">
      <c r="A32" s="82" t="s">
        <v>64</v>
      </c>
      <c r="B32" s="82" t="s"/>
      <c r="C32" s="82" t="s"/>
      <c r="D32" s="82" t="s"/>
      <c r="E32" s="82" t="s"/>
      <c r="F32" s="82" t="s"/>
      <c r="G32" s="82" t="s"/>
      <c r="H32" s="82" t="s"/>
      <c r="I32" s="82" t="s"/>
      <c r="J32" s="82" t="s"/>
    </row>
    <row customFormat="true" customHeight="true" ht="15.75" outlineLevel="0" r="33" s="3">
      <c r="A33" s="83" t="n"/>
      <c r="C33" s="5" t="s">
        <v>65</v>
      </c>
      <c r="D33" s="5" t="s"/>
      <c r="E33" s="5" t="n"/>
    </row>
    <row customFormat="true" ht="11.25" outlineLevel="0" r="34" s="3">
      <c r="B34" s="3" t="n"/>
    </row>
    <row outlineLevel="0" r="35">
      <c r="A35" s="84" t="n"/>
    </row>
  </sheetData>
  <mergeCells count="39">
    <mergeCell ref="B2:S2"/>
    <mergeCell ref="G3:M3"/>
    <mergeCell ref="F4:N4"/>
    <mergeCell ref="C5:M5"/>
    <mergeCell ref="C6:M6"/>
    <mergeCell ref="C7:H7"/>
    <mergeCell ref="C8:D8"/>
    <mergeCell ref="C9:D9"/>
    <mergeCell ref="X1:Y1"/>
    <mergeCell ref="Z11:Z13"/>
    <mergeCell ref="Y11:Y13"/>
    <mergeCell ref="X12:X13"/>
    <mergeCell ref="W11:X11"/>
    <mergeCell ref="W12:W13"/>
    <mergeCell ref="V11:V13"/>
    <mergeCell ref="U11:U13"/>
    <mergeCell ref="P12:T12"/>
    <mergeCell ref="N11:T11"/>
    <mergeCell ref="O12:O13"/>
    <mergeCell ref="N12:N13"/>
    <mergeCell ref="M11:M13"/>
    <mergeCell ref="A11:A13"/>
    <mergeCell ref="B11:B13"/>
    <mergeCell ref="C11:D12"/>
    <mergeCell ref="E11:E13"/>
    <mergeCell ref="F11:L11"/>
    <mergeCell ref="H12:L12"/>
    <mergeCell ref="G12:G13"/>
    <mergeCell ref="F12:F13"/>
    <mergeCell ref="A29:S29"/>
    <mergeCell ref="A27:O27"/>
    <mergeCell ref="A26:O26"/>
    <mergeCell ref="A25:O25"/>
    <mergeCell ref="A23:S23"/>
    <mergeCell ref="A24:O24"/>
    <mergeCell ref="A32:J32"/>
    <mergeCell ref="A21:P21"/>
    <mergeCell ref="A22:B22"/>
    <mergeCell ref="C33:D33"/>
  </mergeCells>
  <pageMargins bottom="0.196527779102325" footer="0.511811017990112" header="0.511811017990112" left="0.196527779102325" right="0.196527779102325" top="0.393750011920929"/>
  <pageSetup fitToHeight="100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C25"/>
  <sheetViews>
    <sheetView showZeros="true" workbookViewId="0"/>
  </sheetViews>
  <sheetFormatPr baseColWidth="8" customHeight="false" defaultColWidth="8.8787073403067" defaultRowHeight="12.75" zeroHeight="false"/>
  <cols>
    <col bestFit="true" customWidth="true" max="1" min="1" outlineLevel="0" style="1" width="6.06006989608291"/>
    <col bestFit="true" customWidth="true" max="2" min="2" outlineLevel="0" style="2" width="24.9449392837199"/>
    <col bestFit="true" customWidth="true" max="3" min="3" outlineLevel="0" style="2" width="10.0061620473303"/>
    <col bestFit="true" customWidth="true" max="4" min="4" outlineLevel="0" style="2" width="6.90566126468299"/>
    <col bestFit="true" customWidth="true" max="5" min="5" outlineLevel="0" style="2" width="8.17404831758312"/>
    <col bestFit="true" customWidth="true" max="6" min="6" outlineLevel="0" style="2" width="7.61032028740658"/>
    <col bestFit="true" customWidth="true" max="7" min="7" outlineLevel="0" style="2" width="5.63727455011523"/>
    <col bestFit="true" customWidth="true" max="8" min="8" outlineLevel="0" style="2" width="8.59684332521843"/>
    <col bestFit="true" customWidth="true" max="9" min="9" outlineLevel="0" style="2" width="7.4693886181948"/>
    <col bestFit="true" customWidth="true" max="10" min="10" outlineLevel="0" style="2" width="6.48286558038295"/>
    <col bestFit="true" customWidth="true" max="11" min="11" outlineLevel="0" style="2" width="5.77820655765936"/>
    <col bestFit="true" customWidth="true" max="13" min="12" outlineLevel="0" style="2" width="6.2010022419594"/>
    <col bestFit="true" customWidth="true" max="14" min="14" outlineLevel="0" style="2" width="7.4693886181948"/>
    <col bestFit="true" customWidth="true" max="15" min="15" outlineLevel="0" style="2" width="7.89218430249485"/>
    <col bestFit="true" customWidth="true" max="16" min="16" outlineLevel="0" style="2" width="8.17404831758312"/>
    <col bestFit="true" customWidth="true" max="17" min="17" outlineLevel="0" style="2" width="9.86523037811856"/>
    <col bestFit="true" customWidth="true" max="18" min="18" outlineLevel="0" style="2" width="10.9926850851422"/>
    <col bestFit="true" customWidth="true" max="19" min="19" outlineLevel="0" style="2" width="9.01963900951847"/>
    <col bestFit="true" customWidth="true" max="20" min="20" outlineLevel="0" style="2" width="9.58336636303029"/>
    <col bestFit="true" customWidth="true" max="21" min="21" outlineLevel="0" style="2" width="8.17404831758312"/>
    <col bestFit="true" customWidth="true" max="22" min="22" outlineLevel="0" style="2" width="10.9926850851422"/>
    <col bestFit="true" customWidth="true" max="23" min="23" outlineLevel="0" style="2" width="10.4289577316304"/>
    <col bestFit="true" customWidth="true" max="24" min="24" outlineLevel="0" style="2" width="10.1470943932068"/>
    <col bestFit="true" customWidth="true" max="25" min="25" outlineLevel="0" style="2" width="12.6838678223424"/>
    <col bestFit="true" customWidth="true" max="26" min="26" outlineLevel="0" style="2" width="11.6973447845305"/>
    <col bestFit="true" customWidth="true" max="27" min="27" outlineLevel="0" style="2" width="9.16057135539497"/>
    <col bestFit="true" customWidth="true" max="28" min="28" outlineLevel="0" style="2" width="8.8787073403067"/>
    <col bestFit="true" customWidth="true" max="29" min="29" outlineLevel="0" style="2" width="17.6164830114016"/>
    <col bestFit="true" customWidth="true" max="16384" min="30" outlineLevel="0" style="2" width="8.8787073403067"/>
  </cols>
  <sheetData>
    <row customFormat="true" customHeight="true" ht="12.75" outlineLevel="0" r="1" s="3">
      <c r="A1" s="4" t="n"/>
      <c r="X1" s="5" t="s">
        <v>66</v>
      </c>
      <c r="Y1" s="5" t="s"/>
    </row>
    <row customFormat="true" customHeight="true" ht="15.75" outlineLevel="0" r="2" s="6">
      <c r="A2" s="7" t="n"/>
      <c r="B2" s="8" t="s">
        <v>67</v>
      </c>
      <c r="C2" s="8" t="s"/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8" t="s"/>
      <c r="P2" s="8" t="s"/>
      <c r="Q2" s="8" t="s"/>
      <c r="R2" s="8" t="s"/>
      <c r="S2" s="8" t="s"/>
      <c r="T2" s="8" t="s"/>
      <c r="U2" s="8" t="s"/>
    </row>
    <row customFormat="true" customHeight="true" ht="15.75" outlineLevel="0" r="3" s="9">
      <c r="A3" s="10" t="n"/>
      <c r="D3" s="11" t="n"/>
      <c r="E3" s="11" t="n"/>
      <c r="F3" s="11" t="n"/>
      <c r="G3" s="11" t="n"/>
      <c r="H3" s="11" t="s">
        <v>2</v>
      </c>
      <c r="I3" s="12" t="s">
        <v>3</v>
      </c>
      <c r="J3" s="13" t="s"/>
      <c r="K3" s="13" t="s"/>
      <c r="L3" s="13" t="s"/>
      <c r="M3" s="13" t="s"/>
      <c r="N3" s="13" t="s"/>
      <c r="O3" s="14" t="s"/>
      <c r="P3" s="11" t="n"/>
      <c r="Q3" s="11" t="n"/>
      <c r="R3" s="11" t="n"/>
      <c r="S3" s="11" t="n"/>
      <c r="T3" s="11" t="n"/>
      <c r="U3" s="11" t="n"/>
      <c r="V3" s="11" t="n"/>
    </row>
    <row customFormat="true" customHeight="true" ht="15" outlineLevel="0" r="4" s="6">
      <c r="A4" s="7" t="n"/>
      <c r="B4" s="15" t="n"/>
      <c r="C4" s="15" t="n"/>
      <c r="D4" s="15" t="n"/>
      <c r="E4" s="15" t="n"/>
      <c r="F4" s="15" t="n"/>
      <c r="G4" s="15" t="n"/>
      <c r="H4" s="16" t="s">
        <v>4</v>
      </c>
      <c r="I4" s="16" t="s"/>
      <c r="J4" s="16" t="s"/>
      <c r="K4" s="16" t="s"/>
      <c r="L4" s="16" t="s"/>
      <c r="M4" s="16" t="s"/>
      <c r="N4" s="16" t="s"/>
      <c r="O4" s="16" t="s"/>
      <c r="P4" s="16" t="s"/>
      <c r="Q4" s="15" t="n"/>
      <c r="R4" s="15" t="n"/>
      <c r="S4" s="15" t="n"/>
      <c r="T4" s="15" t="n"/>
      <c r="U4" s="15" t="n"/>
      <c r="V4" s="15" t="n"/>
    </row>
    <row customFormat="true" customHeight="true" ht="15.75" outlineLevel="0" r="5" s="6">
      <c r="A5" s="7" t="n"/>
      <c r="B5" s="15" t="n"/>
      <c r="C5" s="15" t="n"/>
      <c r="D5" s="15" t="n"/>
      <c r="E5" s="15" t="s"/>
      <c r="F5" s="15" t="s"/>
      <c r="G5" s="15" t="s"/>
      <c r="H5" s="15" t="s"/>
      <c r="I5" s="15" t="s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5" t="n"/>
      <c r="X5" s="15" t="n"/>
      <c r="Y5" s="15" t="n"/>
      <c r="Z5" s="23" t="s">
        <v>8</v>
      </c>
    </row>
    <row customFormat="true" ht="12.75" outlineLevel="0" r="6" s="6">
      <c r="A6" s="7" t="n"/>
      <c r="B6" s="15" t="n"/>
      <c r="C6" s="15" t="n"/>
      <c r="D6" s="15" t="n"/>
      <c r="E6" s="15" t="n"/>
      <c r="F6" s="15" t="n"/>
      <c r="G6" s="15" t="n"/>
      <c r="H6" s="15" t="n"/>
      <c r="I6" s="15" t="n"/>
      <c r="J6" s="15" t="n"/>
      <c r="K6" s="15" t="n"/>
      <c r="L6" s="15" t="n"/>
      <c r="M6" s="15" t="n"/>
      <c r="N6" s="15" t="n"/>
      <c r="O6" s="15" t="n"/>
      <c r="P6" s="15" t="n"/>
      <c r="Q6" s="15" t="n"/>
      <c r="R6" s="15" t="n"/>
      <c r="S6" s="15" t="n"/>
      <c r="T6" s="15" t="n"/>
      <c r="U6" s="15" t="n"/>
      <c r="V6" s="15" t="n"/>
      <c r="W6" s="15" t="n"/>
      <c r="X6" s="15" t="n"/>
      <c r="Y6" s="15" t="n"/>
    </row>
    <row customHeight="true" ht="21.75" outlineLevel="0" r="7">
      <c r="A7" s="28" t="s">
        <v>11</v>
      </c>
      <c r="B7" s="29" t="s">
        <v>12</v>
      </c>
      <c r="C7" s="85" t="s">
        <v>68</v>
      </c>
      <c r="D7" s="29" t="s">
        <v>13</v>
      </c>
      <c r="E7" s="30" t="s"/>
      <c r="F7" s="29" t="s">
        <v>14</v>
      </c>
      <c r="G7" s="29" t="s">
        <v>15</v>
      </c>
      <c r="H7" s="31" t="s"/>
      <c r="I7" s="31" t="s"/>
      <c r="J7" s="31" t="s"/>
      <c r="K7" s="31" t="s"/>
      <c r="L7" s="31" t="s"/>
      <c r="M7" s="32" t="s"/>
      <c r="N7" s="29" t="s">
        <v>16</v>
      </c>
      <c r="O7" s="29" t="s">
        <v>17</v>
      </c>
      <c r="P7" s="31" t="s"/>
      <c r="Q7" s="31" t="s"/>
      <c r="R7" s="31" t="s"/>
      <c r="S7" s="31" t="s"/>
      <c r="T7" s="31" t="s"/>
      <c r="U7" s="32" t="s"/>
      <c r="V7" s="29" t="s">
        <v>69</v>
      </c>
      <c r="W7" s="29" t="s">
        <v>70</v>
      </c>
      <c r="X7" s="29" t="s">
        <v>20</v>
      </c>
      <c r="Y7" s="32" t="s"/>
      <c r="Z7" s="29" t="s">
        <v>71</v>
      </c>
      <c r="AA7" s="29" t="s">
        <v>72</v>
      </c>
      <c r="AB7" s="85" t="s">
        <v>73</v>
      </c>
      <c r="AC7" s="85" t="s">
        <v>74</v>
      </c>
    </row>
    <row customHeight="true" ht="12.75" outlineLevel="0" r="8">
      <c r="A8" s="34" t="s"/>
      <c r="B8" s="35" t="s"/>
      <c r="C8" s="86" t="s"/>
      <c r="D8" s="36" t="s"/>
      <c r="E8" s="37" t="s"/>
      <c r="F8" s="35" t="s"/>
      <c r="G8" s="29" t="s">
        <v>23</v>
      </c>
      <c r="H8" s="29" t="s">
        <v>24</v>
      </c>
      <c r="I8" s="29" t="s">
        <v>25</v>
      </c>
      <c r="J8" s="31" t="s"/>
      <c r="K8" s="31" t="s"/>
      <c r="L8" s="31" t="s"/>
      <c r="M8" s="32" t="s"/>
      <c r="N8" s="35" t="s"/>
      <c r="O8" s="29" t="s">
        <v>23</v>
      </c>
      <c r="P8" s="29" t="s">
        <v>24</v>
      </c>
      <c r="Q8" s="29" t="s">
        <v>25</v>
      </c>
      <c r="R8" s="31" t="s"/>
      <c r="S8" s="31" t="s"/>
      <c r="T8" s="31" t="s"/>
      <c r="U8" s="32" t="s"/>
      <c r="V8" s="35" t="s"/>
      <c r="W8" s="35" t="s"/>
      <c r="X8" s="29" t="s">
        <v>8</v>
      </c>
      <c r="Y8" s="29" t="s">
        <v>26</v>
      </c>
      <c r="Z8" s="35" t="s"/>
      <c r="AA8" s="35" t="s"/>
      <c r="AB8" s="86" t="s"/>
      <c r="AC8" s="86" t="s"/>
    </row>
    <row customHeight="true" ht="101.25" outlineLevel="0" r="9">
      <c r="A9" s="39" t="s"/>
      <c r="B9" s="40" t="s"/>
      <c r="C9" s="87" t="s"/>
      <c r="D9" s="29" t="s">
        <v>27</v>
      </c>
      <c r="E9" s="29" t="s">
        <v>28</v>
      </c>
      <c r="F9" s="40" t="s"/>
      <c r="G9" s="40" t="s"/>
      <c r="H9" s="40" t="s"/>
      <c r="I9" s="29" t="s">
        <v>29</v>
      </c>
      <c r="J9" s="29" t="s">
        <v>30</v>
      </c>
      <c r="K9" s="29" t="s">
        <v>31</v>
      </c>
      <c r="L9" s="29" t="s">
        <v>32</v>
      </c>
      <c r="M9" s="29" t="s">
        <v>33</v>
      </c>
      <c r="N9" s="40" t="s"/>
      <c r="O9" s="40" t="s"/>
      <c r="P9" s="40" t="s"/>
      <c r="Q9" s="29" t="s">
        <v>75</v>
      </c>
      <c r="R9" s="29" t="s">
        <v>76</v>
      </c>
      <c r="S9" s="29" t="s">
        <v>77</v>
      </c>
      <c r="T9" s="29" t="s">
        <v>78</v>
      </c>
      <c r="U9" s="29" t="s">
        <v>79</v>
      </c>
      <c r="V9" s="40" t="s"/>
      <c r="W9" s="40" t="s"/>
      <c r="X9" s="40" t="s"/>
      <c r="Y9" s="40" t="s"/>
      <c r="Z9" s="40" t="s"/>
      <c r="AA9" s="40" t="s"/>
      <c r="AB9" s="87" t="s"/>
      <c r="AC9" s="87" t="s"/>
    </row>
    <row customFormat="true" customHeight="true" ht="42.75" outlineLevel="0" r="10" s="88">
      <c r="A10" s="89" t="s">
        <v>39</v>
      </c>
      <c r="B10" s="90" t="n">
        <v>2</v>
      </c>
      <c r="C10" s="90" t="n">
        <v>3</v>
      </c>
      <c r="D10" s="90" t="n">
        <v>4</v>
      </c>
      <c r="E10" s="90" t="n">
        <v>5</v>
      </c>
      <c r="F10" s="90" t="s">
        <v>80</v>
      </c>
      <c r="G10" s="90" t="n">
        <v>7</v>
      </c>
      <c r="H10" s="90" t="s">
        <v>81</v>
      </c>
      <c r="I10" s="90" t="n">
        <v>9</v>
      </c>
      <c r="J10" s="90" t="n">
        <v>10</v>
      </c>
      <c r="K10" s="90" t="n">
        <v>11</v>
      </c>
      <c r="L10" s="90" t="n">
        <v>12</v>
      </c>
      <c r="M10" s="90" t="n">
        <v>13</v>
      </c>
      <c r="N10" s="90" t="n">
        <v>14</v>
      </c>
      <c r="O10" s="90" t="n">
        <v>15</v>
      </c>
      <c r="P10" s="90" t="s">
        <v>82</v>
      </c>
      <c r="Q10" s="90" t="n">
        <v>17</v>
      </c>
      <c r="R10" s="90" t="n">
        <v>18</v>
      </c>
      <c r="S10" s="90" t="n">
        <v>19</v>
      </c>
      <c r="T10" s="90" t="n">
        <v>20</v>
      </c>
      <c r="U10" s="90" t="n">
        <v>21</v>
      </c>
      <c r="V10" s="90" t="n">
        <v>22</v>
      </c>
      <c r="W10" s="90" t="n">
        <v>23</v>
      </c>
      <c r="X10" s="90" t="s">
        <v>83</v>
      </c>
      <c r="Y10" s="90" t="s">
        <v>84</v>
      </c>
      <c r="Z10" s="90" t="n">
        <v>26</v>
      </c>
      <c r="AA10" s="90" t="n">
        <v>27</v>
      </c>
      <c r="AB10" s="90" t="n">
        <v>28</v>
      </c>
      <c r="AC10" s="90" t="n">
        <v>29</v>
      </c>
    </row>
    <row ht="21" outlineLevel="0" r="11">
      <c r="A11" s="28" t="s">
        <v>39</v>
      </c>
      <c r="B11" s="45" t="s">
        <v>45</v>
      </c>
      <c r="C11" s="91" t="n">
        <f aca="false" ca="false" dt2D="false" dtr="false" t="normal">SUM(C12:C13)</f>
        <v>182</v>
      </c>
      <c r="D11" s="46" t="n">
        <f aca="false" ca="false" dt2D="false" dtr="false" t="normal">SUM(D12:D13)</f>
        <v>521</v>
      </c>
      <c r="E11" s="46" t="n">
        <f aca="false" ca="false" dt2D="false" dtr="false" t="normal">SUM(E12:E13)</f>
        <v>8</v>
      </c>
      <c r="F11" s="47" t="n">
        <f aca="false" ca="false" dt2D="false" dtr="false" t="normal">D11/(I11+J11+K11)</f>
        <v>3.176829268292683</v>
      </c>
      <c r="G11" s="46" t="n">
        <f aca="false" ca="false" dt2D="false" dtr="false" t="normal">SUM(G12:G13)</f>
        <v>168</v>
      </c>
      <c r="H11" s="46" t="n">
        <f aca="false" ca="false" dt2D="false" dtr="false" t="normal">SUM(H12:H13)</f>
        <v>168</v>
      </c>
      <c r="I11" s="46" t="n">
        <f aca="false" ca="false" dt2D="false" dtr="false" t="normal">SUM(I12:I13)</f>
        <v>148</v>
      </c>
      <c r="J11" s="46" t="n">
        <f aca="false" ca="false" dt2D="false" dtr="false" t="normal">SUM(J12:J13)</f>
        <v>5</v>
      </c>
      <c r="K11" s="46" t="n">
        <f aca="false" ca="false" dt2D="false" dtr="false" t="normal">SUM(K12:K13)</f>
        <v>11</v>
      </c>
      <c r="L11" s="46" t="n">
        <f aca="false" ca="false" dt2D="false" dtr="false" t="normal">SUM(L12:L13)</f>
        <v>0</v>
      </c>
      <c r="M11" s="46" t="n">
        <f aca="false" ca="false" dt2D="false" dtr="false" t="normal">SUM(M12:M13)</f>
        <v>4</v>
      </c>
      <c r="N11" s="46" t="n">
        <f aca="false" ca="false" dt2D="false" dtr="false" t="normal">SUM(N12:N13)</f>
        <v>71</v>
      </c>
      <c r="O11" s="48" t="n">
        <f aca="false" ca="false" dt2D="false" dtr="false" t="normal">SUM(O12:O13)</f>
        <v>444226.78</v>
      </c>
      <c r="P11" s="48" t="n">
        <f aca="false" ca="false" dt2D="false" dtr="false" t="normal">SUM(P12:P13)</f>
        <v>444226.78</v>
      </c>
      <c r="Q11" s="48" t="n">
        <f aca="false" ca="false" dt2D="false" dtr="false" t="normal">SUM(Q12:Q13)</f>
        <v>412573.33</v>
      </c>
      <c r="R11" s="48" t="n">
        <f aca="false" ca="false" dt2D="false" dtr="false" t="normal">SUM(R12:R13)</f>
        <v>14281.41</v>
      </c>
      <c r="S11" s="48" t="n">
        <f aca="false" ca="false" dt2D="false" dtr="false" t="normal">SUM(S12:S13)</f>
        <v>16022.39</v>
      </c>
      <c r="T11" s="48" t="n">
        <f aca="false" ca="false" dt2D="false" dtr="false" t="normal">SUM(T12:T13)</f>
        <v>0</v>
      </c>
      <c r="U11" s="48" t="n">
        <f aca="false" ca="false" dt2D="false" dtr="false" t="normal">SUM(U12:U13)</f>
        <v>1349.65</v>
      </c>
      <c r="V11" s="48" t="n">
        <f aca="false" ca="false" dt2D="false" dtr="false" t="normal">SUM(V12:V13)</f>
        <v>27948.78</v>
      </c>
      <c r="W11" s="48" t="n">
        <f aca="false" ca="false" dt2D="false" dtr="false" t="normal">SUM(W12:W13)</f>
        <v>287849.97</v>
      </c>
      <c r="X11" s="48" t="n">
        <f aca="false" ca="false" dt2D="false" dtr="false" t="normal">SUM(X12:X13)</f>
        <v>127078.38</v>
      </c>
      <c r="Y11" s="49" t="n">
        <f aca="false" ca="false" dt2D="false" dtr="false" t="normal">100-(W11+V11)/(Q11+R11+S11)*100</f>
        <v>28.693823047489502</v>
      </c>
      <c r="Z11" s="46" t="n">
        <f aca="false" ca="false" dt2D="false" dtr="false" t="normal">SUM(Z12:Z13)</f>
        <v>7</v>
      </c>
      <c r="AA11" s="46" t="n">
        <f aca="false" ca="false" dt2D="false" dtr="false" t="normal">SUM(AA12:AA13)</f>
        <v>0</v>
      </c>
      <c r="AB11" s="46" t="n">
        <f aca="false" ca="false" dt2D="false" dtr="false" t="normal">SUM(AB12:AB13)</f>
        <v>0</v>
      </c>
      <c r="AC11" s="92" t="n"/>
    </row>
    <row outlineLevel="0" r="12">
      <c r="A12" s="28" t="s">
        <v>46</v>
      </c>
      <c r="B12" s="50" t="s">
        <v>47</v>
      </c>
      <c r="C12" s="50" t="n"/>
      <c r="D12" s="93" t="n"/>
      <c r="E12" s="93" t="n"/>
      <c r="F12" s="47" t="e">
        <f aca="false" ca="false" dt2D="false" dtr="false" t="normal">D12/(I12+J12+K12)</f>
        <v>#DIV/0!</v>
      </c>
      <c r="G12" s="93" t="n"/>
      <c r="H12" s="52" t="n">
        <f aca="false" ca="false" dt2D="false" dtr="false" t="normal">SUM(I12:M12)</f>
        <v>0</v>
      </c>
      <c r="I12" s="94" t="n"/>
      <c r="J12" s="94" t="n"/>
      <c r="K12" s="94" t="n"/>
      <c r="L12" s="94" t="n"/>
      <c r="M12" s="94" t="n"/>
      <c r="N12" s="95" t="n"/>
      <c r="O12" s="96" t="n"/>
      <c r="P12" s="56" t="n">
        <f aca="false" ca="false" dt2D="false" dtr="false" t="normal">SUM(Q12:U12)</f>
        <v>0</v>
      </c>
      <c r="Q12" s="96" t="n"/>
      <c r="R12" s="96" t="n"/>
      <c r="S12" s="96" t="n"/>
      <c r="T12" s="96" t="n"/>
      <c r="U12" s="96" t="n"/>
      <c r="V12" s="96" t="n"/>
      <c r="W12" s="96" t="n"/>
      <c r="X12" s="56" t="n">
        <f aca="false" ca="false" dt2D="false" dtr="false" t="normal">Q12+R12+S12-(W12+V12)</f>
        <v>0</v>
      </c>
      <c r="Y12" s="49" t="e">
        <f aca="false" ca="false" dt2D="false" dtr="false" t="normal">100-(W12+V12)/(Q12+R12+S12)*100</f>
        <v>#DIV/0!</v>
      </c>
      <c r="Z12" s="97" t="n"/>
      <c r="AA12" s="97" t="n"/>
      <c r="AB12" s="97" t="n"/>
      <c r="AC12" s="97" t="n"/>
    </row>
    <row outlineLevel="0" r="13">
      <c r="A13" s="28" t="s">
        <v>48</v>
      </c>
      <c r="B13" s="58" t="s">
        <v>49</v>
      </c>
      <c r="C13" s="29" t="n">
        <v>182</v>
      </c>
      <c r="D13" s="59" t="n">
        <v>521</v>
      </c>
      <c r="E13" s="51" t="n">
        <v>8</v>
      </c>
      <c r="F13" s="66" t="n">
        <f aca="false" ca="false" dt2D="false" dtr="false" t="normal">D13/(I13+J13+K13)</f>
        <v>3.176829268292683</v>
      </c>
      <c r="G13" s="51" t="n">
        <v>168</v>
      </c>
      <c r="H13" s="67" t="n">
        <f aca="false" ca="false" dt2D="false" dtr="false" t="normal">SUM(I13:M13)</f>
        <v>168</v>
      </c>
      <c r="I13" s="53" t="n">
        <v>148</v>
      </c>
      <c r="J13" s="53" t="n">
        <v>5</v>
      </c>
      <c r="K13" s="53" t="n">
        <v>11</v>
      </c>
      <c r="L13" s="53" t="n"/>
      <c r="M13" s="53" t="n">
        <v>4</v>
      </c>
      <c r="N13" s="54" t="n">
        <v>71</v>
      </c>
      <c r="O13" s="55" t="n">
        <v>444226.78</v>
      </c>
      <c r="P13" s="70" t="n">
        <f aca="false" ca="false" dt2D="false" dtr="false" t="normal">SUM(Q13:U13)</f>
        <v>444226.78</v>
      </c>
      <c r="Q13" s="55" t="n">
        <v>412573.33</v>
      </c>
      <c r="R13" s="55" t="n">
        <v>14281.41</v>
      </c>
      <c r="S13" s="55" t="n">
        <v>16022.39</v>
      </c>
      <c r="T13" s="55" t="n"/>
      <c r="U13" s="55" t="n">
        <v>1349.65</v>
      </c>
      <c r="V13" s="55" t="n">
        <v>27948.78</v>
      </c>
      <c r="W13" s="55" t="n">
        <v>287849.97</v>
      </c>
      <c r="X13" s="56" t="n">
        <f aca="false" ca="false" dt2D="false" dtr="false" t="normal">Q13+R13+S13-(W13+V13)</f>
        <v>127078.38</v>
      </c>
      <c r="Y13" s="49" t="n">
        <f aca="false" ca="false" dt2D="false" dtr="false" t="normal">100-(W13+V13)/(Q13+R13+S13)*100</f>
        <v>28.693823047489502</v>
      </c>
      <c r="Z13" s="98" t="n">
        <v>7</v>
      </c>
      <c r="AA13" s="98" t="n">
        <v>0</v>
      </c>
      <c r="AB13" s="98" t="n">
        <v>0</v>
      </c>
      <c r="AC13" s="99" t="s">
        <v>85</v>
      </c>
    </row>
    <row outlineLevel="0" r="14">
      <c r="I14" s="100" t="n"/>
      <c r="J14" s="100" t="n"/>
      <c r="K14" s="100" t="n"/>
      <c r="L14" s="100" t="n"/>
      <c r="M14" s="100" t="n"/>
      <c r="N14" s="100" t="n"/>
      <c r="O14" s="100" t="n"/>
    </row>
    <row outlineLevel="0" r="15">
      <c r="I15" s="100" t="n"/>
      <c r="J15" s="100" t="n"/>
      <c r="K15" s="100" t="n"/>
      <c r="L15" s="100" t="n"/>
      <c r="M15" s="100" t="n"/>
      <c r="N15" s="100" t="n"/>
      <c r="O15" s="100" t="n"/>
    </row>
    <row customHeight="true" ht="12.75" outlineLevel="0" r="16">
      <c r="A16" s="73" t="s">
        <v>56</v>
      </c>
      <c r="B16" s="73" t="s"/>
      <c r="C16" s="73" t="s"/>
      <c r="D16" s="73" t="s"/>
      <c r="E16" s="73" t="s"/>
      <c r="F16" s="73" t="s"/>
      <c r="G16" s="73" t="s"/>
      <c r="H16" s="73" t="s"/>
      <c r="I16" s="73" t="s"/>
      <c r="J16" s="73" t="s"/>
      <c r="K16" s="73" t="s"/>
      <c r="L16" s="73" t="s"/>
      <c r="M16" s="73" t="s"/>
      <c r="N16" s="73" t="s"/>
      <c r="O16" s="73" t="s"/>
      <c r="P16" s="73" t="s"/>
      <c r="Q16" s="73" t="s"/>
    </row>
    <row outlineLevel="0" r="17">
      <c r="A17" s="101" t="s">
        <v>86</v>
      </c>
      <c r="B17" s="73" t="n"/>
      <c r="C17" s="73" t="n"/>
      <c r="D17" s="73" t="n"/>
      <c r="E17" s="73" t="n"/>
      <c r="F17" s="73" t="n"/>
      <c r="G17" s="73" t="n"/>
      <c r="H17" s="73" t="n"/>
      <c r="I17" s="73" t="n"/>
      <c r="J17" s="73" t="n"/>
      <c r="K17" s="73" t="n"/>
      <c r="L17" s="73" t="n"/>
      <c r="M17" s="73" t="n"/>
      <c r="N17" s="73" t="n"/>
      <c r="O17" s="73" t="n"/>
      <c r="P17" s="73" t="n"/>
      <c r="Q17" s="73" t="n"/>
    </row>
    <row customFormat="true" customHeight="true" ht="29.25" outlineLevel="0" r="18" s="2">
      <c r="A18" s="75" t="s">
        <v>87</v>
      </c>
      <c r="B18" s="75" t="s"/>
      <c r="C18" s="75" t="s"/>
      <c r="D18" s="75" t="s"/>
      <c r="E18" s="75" t="s"/>
      <c r="F18" s="75" t="s"/>
      <c r="G18" s="75" t="s"/>
      <c r="H18" s="75" t="s"/>
      <c r="I18" s="75" t="s"/>
      <c r="J18" s="75" t="s"/>
      <c r="K18" s="75" t="s"/>
      <c r="L18" s="75" t="s"/>
      <c r="M18" s="75" t="s"/>
      <c r="N18" s="75" t="s"/>
      <c r="O18" s="75" t="s"/>
      <c r="P18" s="75" t="s"/>
      <c r="Q18" s="75" t="s"/>
      <c r="R18" s="75" t="s"/>
      <c r="S18" s="75" t="s"/>
      <c r="T18" s="75" t="s"/>
      <c r="U18" s="76" t="n"/>
      <c r="V18" s="76" t="n"/>
    </row>
    <row customFormat="true" customHeight="true" ht="12.75" outlineLevel="0" r="19" s="2">
      <c r="A19" s="75" t="n"/>
      <c r="B19" s="75" t="s"/>
      <c r="C19" s="75" t="s"/>
      <c r="D19" s="75" t="s"/>
      <c r="E19" s="75" t="s"/>
      <c r="F19" s="75" t="s"/>
      <c r="G19" s="75" t="s"/>
      <c r="H19" s="75" t="s"/>
      <c r="I19" s="75" t="s"/>
      <c r="J19" s="75" t="s"/>
      <c r="K19" s="75" t="s"/>
      <c r="L19" s="75" t="s"/>
      <c r="M19" s="75" t="s"/>
      <c r="N19" s="75" t="s"/>
      <c r="O19" s="75" t="s"/>
      <c r="P19" s="75" t="s"/>
      <c r="Q19" s="75" t="s"/>
      <c r="R19" s="75" t="s"/>
      <c r="S19" s="75" t="s"/>
      <c r="T19" s="75" t="s"/>
      <c r="U19" s="76" t="n"/>
      <c r="V19" s="76" t="n"/>
    </row>
    <row ht="15.75" outlineLevel="0" r="20">
      <c r="A20" s="80" t="s">
        <v>88</v>
      </c>
      <c r="D20" s="76" t="n"/>
      <c r="E20" s="76" t="n"/>
      <c r="F20" s="76" t="n"/>
      <c r="G20" s="76" t="n"/>
      <c r="H20" s="76" t="n"/>
      <c r="I20" s="76" t="n"/>
      <c r="J20" s="76" t="n"/>
      <c r="K20" s="76" t="n"/>
      <c r="L20" s="76" t="n"/>
      <c r="M20" s="76" t="n"/>
      <c r="N20" s="76" t="n"/>
      <c r="O20" s="81" t="n"/>
      <c r="P20" s="81" t="n"/>
      <c r="Q20" s="81" t="n"/>
      <c r="R20" s="81" t="n"/>
      <c r="S20" s="81" t="n"/>
      <c r="T20" s="81" t="n"/>
      <c r="U20" s="81" t="n"/>
      <c r="V20" s="81" t="n"/>
      <c r="W20" s="81" t="n"/>
      <c r="X20" s="81" t="n"/>
      <c r="Y20" s="81" t="n"/>
    </row>
    <row outlineLevel="0" r="21">
      <c r="A21" s="76" t="n"/>
      <c r="B21" s="76" t="n"/>
      <c r="C21" s="76" t="n"/>
      <c r="D21" s="76" t="n"/>
      <c r="E21" s="76" t="n"/>
      <c r="F21" s="76" t="n"/>
      <c r="G21" s="76" t="n"/>
      <c r="H21" s="76" t="n"/>
      <c r="I21" s="76" t="n"/>
      <c r="J21" s="76" t="n"/>
      <c r="K21" s="76" t="n"/>
      <c r="L21" s="76" t="n"/>
      <c r="M21" s="76" t="n"/>
      <c r="N21" s="76" t="n"/>
    </row>
    <row customFormat="true" customHeight="true" ht="15.75" outlineLevel="0" r="22" s="3">
      <c r="A22" s="82" t="s">
        <v>89</v>
      </c>
      <c r="B22" s="82" t="s"/>
      <c r="C22" s="82" t="s"/>
      <c r="D22" s="82" t="s"/>
      <c r="E22" s="82" t="s"/>
      <c r="F22" s="82" t="s"/>
      <c r="G22" s="82" t="s"/>
      <c r="H22" s="82" t="s"/>
      <c r="I22" s="82" t="s"/>
      <c r="J22" s="82" t="s"/>
      <c r="K22" s="82" t="s"/>
    </row>
    <row customFormat="true" customHeight="true" ht="15.75" outlineLevel="0" r="23" s="3">
      <c r="A23" s="83" t="n"/>
      <c r="D23" s="5" t="s">
        <v>65</v>
      </c>
      <c r="E23" s="5" t="s"/>
      <c r="F23" s="5" t="n"/>
    </row>
    <row customFormat="true" ht="12.75" outlineLevel="0" r="24" s="3">
      <c r="A24" s="84" t="n"/>
    </row>
    <row customFormat="true" ht="12.75" outlineLevel="0" r="25" s="3">
      <c r="B25" s="3" t="n"/>
      <c r="C25" s="3" t="n"/>
    </row>
  </sheetData>
  <mergeCells count="33">
    <mergeCell ref="X1:Y1"/>
    <mergeCell ref="B2:U2"/>
    <mergeCell ref="H4:P4"/>
    <mergeCell ref="I3:O3"/>
    <mergeCell ref="A22:K22"/>
    <mergeCell ref="D23:E23"/>
    <mergeCell ref="A19:T19"/>
    <mergeCell ref="A18:T18"/>
    <mergeCell ref="A16:Q16"/>
    <mergeCell ref="D5:I5"/>
    <mergeCell ref="D7:E8"/>
    <mergeCell ref="C7:C9"/>
    <mergeCell ref="B7:B9"/>
    <mergeCell ref="A7:A9"/>
    <mergeCell ref="F7:F9"/>
    <mergeCell ref="G8:G9"/>
    <mergeCell ref="H8:H9"/>
    <mergeCell ref="AC7:AC9"/>
    <mergeCell ref="AB7:AB9"/>
    <mergeCell ref="AA7:AA9"/>
    <mergeCell ref="O7:U7"/>
    <mergeCell ref="P8:P9"/>
    <mergeCell ref="O8:O9"/>
    <mergeCell ref="N7:N9"/>
    <mergeCell ref="I8:M8"/>
    <mergeCell ref="G7:M7"/>
    <mergeCell ref="Q8:U8"/>
    <mergeCell ref="Z7:Z9"/>
    <mergeCell ref="X7:Y7"/>
    <mergeCell ref="W7:W9"/>
    <mergeCell ref="V7:V9"/>
    <mergeCell ref="X8:X9"/>
    <mergeCell ref="Y8:Y9"/>
  </mergeCells>
  <pageMargins bottom="0.196527779102325" footer="0.511811017990112" header="0.511811017990112" left="0.196527779102325" right="0.196527779102325" top="0.393750011920929"/>
  <pageSetup fitToHeight="100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B45"/>
  <sheetViews>
    <sheetView showZeros="true" workbookViewId="0"/>
  </sheetViews>
  <sheetFormatPr baseColWidth="8" customHeight="false" defaultColWidth="8.8787073403067" defaultRowHeight="14.6499996185303" zeroHeight="false"/>
  <cols>
    <col bestFit="true" customWidth="true" max="1" min="1" outlineLevel="0" style="1" width="6.76472959547122"/>
    <col bestFit="true" customWidth="true" max="2" min="2" outlineLevel="0" style="2" width="38.0516021136976"/>
    <col bestFit="true" customWidth="true" max="3" min="3" outlineLevel="0" style="2" width="9.58336636303029"/>
    <col bestFit="true" customWidth="true" max="4" min="4" outlineLevel="0" style="2" width="11.415481446107"/>
    <col bestFit="true" customWidth="true" max="5" min="5" outlineLevel="0" style="2" width="11.8382764537423"/>
    <col bestFit="true" customWidth="true" max="6" min="6" outlineLevel="0" style="2" width="10.9926850851422"/>
    <col bestFit="true" customWidth="true" max="7" min="7" outlineLevel="0" style="2" width="12.9657311607659"/>
    <col bestFit="true" customWidth="true" max="8" min="8" outlineLevel="0" style="2" width="10.0061620473303"/>
    <col bestFit="true" customWidth="true" max="11" min="9" outlineLevel="0" style="2" width="8.8787073403067"/>
    <col bestFit="true" customWidth="true" max="12" min="12" outlineLevel="0" style="2" width="13.811322529366"/>
    <col bestFit="true" customWidth="true" max="13" min="13" outlineLevel="0" style="2" width="12.6838678223424"/>
    <col bestFit="true" customWidth="true" max="14" min="14" outlineLevel="0" style="2" width="16.0662319434132"/>
    <col bestFit="true" customWidth="true" max="15" min="15" outlineLevel="0" style="2" width="11.415481446107"/>
    <col bestFit="true" customWidth="true" max="16" min="16" outlineLevel="0" style="2" width="16.0662319434132"/>
    <col bestFit="true" customWidth="true" max="17" min="17" outlineLevel="0" style="2" width="11.415481446107"/>
    <col bestFit="true" customWidth="true" max="18" min="18" outlineLevel="0" style="2" width="9.58336636303029"/>
    <col bestFit="true" customWidth="true" max="19" min="19" outlineLevel="0" style="2" width="9.86523037811856"/>
    <col bestFit="true" customWidth="true" max="21" min="20" outlineLevel="0" style="2" width="8.8787073403067"/>
    <col bestFit="true" customWidth="true" max="22" min="22" outlineLevel="0" style="2" width="7.75125263328307"/>
    <col bestFit="true" customWidth="true" max="23" min="23" outlineLevel="0" style="2" width="8.8787073403067"/>
    <col bestFit="true" customWidth="true" max="24" min="24" outlineLevel="0" style="2" width="7.89218430249485"/>
    <col bestFit="true" customWidth="true" max="25" min="25" outlineLevel="0" style="2" width="8.8787073403067"/>
    <col bestFit="true" customWidth="true" max="26" min="26" outlineLevel="0" style="2" width="20.0123240946607"/>
    <col bestFit="true" customWidth="true" max="16384" min="27" outlineLevel="0" style="2" width="8.8787073403067"/>
  </cols>
  <sheetData>
    <row customHeight="true" ht="12.75" outlineLevel="0" r="2"/>
    <row customHeight="true" ht="18" outlineLevel="0" r="3">
      <c r="A3" s="102" t="n"/>
      <c r="B3" s="103" t="s">
        <v>90</v>
      </c>
      <c r="C3" s="103" t="s"/>
      <c r="D3" s="103" t="s"/>
      <c r="E3" s="103" t="s"/>
      <c r="F3" s="103" t="s"/>
      <c r="G3" s="103" t="s"/>
      <c r="H3" s="103" t="s"/>
      <c r="I3" s="103" t="s"/>
      <c r="J3" s="103" t="s"/>
      <c r="K3" s="103" t="s"/>
      <c r="L3" s="103" t="s"/>
    </row>
    <row customFormat="true" customHeight="true" ht="15.75" outlineLevel="0" r="4" s="104">
      <c r="A4" s="105" t="s">
        <v>2</v>
      </c>
      <c r="B4" s="106" t="s">
        <v>3</v>
      </c>
      <c r="C4" s="107" t="s"/>
      <c r="D4" s="107" t="s"/>
      <c r="E4" s="107" t="s"/>
      <c r="F4" s="107" t="s"/>
      <c r="G4" s="107" t="s"/>
      <c r="H4" s="107" t="s"/>
      <c r="I4" s="107" t="s"/>
      <c r="J4" s="107" t="s"/>
      <c r="K4" s="107" t="s"/>
      <c r="L4" s="108" t="s"/>
    </row>
    <row customFormat="true" customHeight="true" ht="15" outlineLevel="0" r="5" s="104">
      <c r="B5" s="109" t="s">
        <v>4</v>
      </c>
      <c r="C5" s="109" t="s"/>
      <c r="D5" s="109" t="s"/>
      <c r="E5" s="109" t="s"/>
      <c r="F5" s="109" t="s"/>
      <c r="G5" s="109" t="s"/>
      <c r="H5" s="109" t="s"/>
      <c r="I5" s="109" t="s"/>
      <c r="J5" s="109" t="s"/>
      <c r="K5" s="109" t="s"/>
      <c r="L5" s="109" t="s"/>
    </row>
    <row outlineLevel="0" r="6">
      <c r="A6" s="110" t="n"/>
      <c r="B6" s="111" t="n"/>
      <c r="C6" s="112" t="n"/>
      <c r="D6" s="112" t="n"/>
      <c r="E6" s="112" t="n"/>
      <c r="F6" s="112" t="n"/>
      <c r="G6" s="112" t="n"/>
    </row>
    <row customHeight="true" ht="22.5" outlineLevel="0" r="7">
      <c r="A7" s="113" t="s">
        <v>91</v>
      </c>
      <c r="B7" s="114" t="s">
        <v>92</v>
      </c>
      <c r="C7" s="115" t="s">
        <v>93</v>
      </c>
      <c r="D7" s="116" t="s"/>
      <c r="E7" s="117" t="s"/>
      <c r="F7" s="114" t="s">
        <v>94</v>
      </c>
      <c r="G7" s="118" t="s"/>
      <c r="H7" s="118" t="s"/>
      <c r="I7" s="118" t="s"/>
      <c r="J7" s="118" t="s"/>
      <c r="K7" s="118" t="s"/>
      <c r="L7" s="118" t="s"/>
      <c r="M7" s="118" t="s"/>
      <c r="N7" s="118" t="s"/>
      <c r="O7" s="119" t="s"/>
      <c r="P7" s="114" t="s">
        <v>95</v>
      </c>
      <c r="Q7" s="118" t="s"/>
      <c r="R7" s="118" t="s"/>
      <c r="S7" s="119" t="s"/>
      <c r="T7" s="120" t="s">
        <v>96</v>
      </c>
      <c r="U7" s="120" t="s">
        <v>97</v>
      </c>
      <c r="V7" s="114" t="s">
        <v>98</v>
      </c>
      <c r="W7" s="121" t="s"/>
      <c r="X7" s="114" t="s">
        <v>99</v>
      </c>
      <c r="Y7" s="121" t="s"/>
      <c r="Z7" s="114" t="s">
        <v>100</v>
      </c>
      <c r="AA7" s="122" t="s">
        <v>101</v>
      </c>
      <c r="AB7" s="122" t="s">
        <v>102</v>
      </c>
    </row>
    <row customHeight="true" ht="52.5" outlineLevel="0" r="8">
      <c r="A8" s="123" t="s"/>
      <c r="B8" s="124" t="s"/>
      <c r="C8" s="125" t="s"/>
      <c r="D8" s="126" t="s"/>
      <c r="E8" s="127" t="s"/>
      <c r="F8" s="114" t="s">
        <v>27</v>
      </c>
      <c r="G8" s="119" t="s"/>
      <c r="H8" s="114" t="s">
        <v>103</v>
      </c>
      <c r="I8" s="119" t="s"/>
      <c r="J8" s="114" t="s">
        <v>104</v>
      </c>
      <c r="K8" s="119" t="s"/>
      <c r="L8" s="114" t="s">
        <v>105</v>
      </c>
      <c r="M8" s="119" t="s"/>
      <c r="N8" s="114" t="s">
        <v>106</v>
      </c>
      <c r="O8" s="119" t="s"/>
      <c r="P8" s="114" t="s">
        <v>107</v>
      </c>
      <c r="Q8" s="114" t="s">
        <v>108</v>
      </c>
      <c r="R8" s="114" t="s">
        <v>109</v>
      </c>
      <c r="S8" s="114" t="s">
        <v>110</v>
      </c>
      <c r="T8" s="128" t="s"/>
      <c r="U8" s="128" t="s"/>
      <c r="V8" s="125" t="s"/>
      <c r="W8" s="129" t="s"/>
      <c r="X8" s="125" t="s"/>
      <c r="Y8" s="129" t="s"/>
      <c r="Z8" s="124" t="s"/>
      <c r="AA8" s="130" t="s"/>
      <c r="AB8" s="130" t="s"/>
    </row>
    <row ht="74.5999984741211" outlineLevel="0" r="9">
      <c r="A9" s="131" t="s"/>
      <c r="B9" s="132" t="s"/>
      <c r="C9" s="114" t="s">
        <v>27</v>
      </c>
      <c r="D9" s="114" t="s">
        <v>111</v>
      </c>
      <c r="E9" s="114" t="s">
        <v>112</v>
      </c>
      <c r="F9" s="114" t="s">
        <v>113</v>
      </c>
      <c r="G9" s="114" t="s">
        <v>114</v>
      </c>
      <c r="H9" s="114" t="s">
        <v>115</v>
      </c>
      <c r="I9" s="114" t="s">
        <v>116</v>
      </c>
      <c r="J9" s="114" t="s">
        <v>115</v>
      </c>
      <c r="K9" s="114" t="s">
        <v>116</v>
      </c>
      <c r="L9" s="114" t="s">
        <v>115</v>
      </c>
      <c r="M9" s="114" t="s">
        <v>116</v>
      </c>
      <c r="N9" s="114" t="s">
        <v>115</v>
      </c>
      <c r="O9" s="114" t="s">
        <v>116</v>
      </c>
      <c r="P9" s="132" t="s"/>
      <c r="Q9" s="132" t="s"/>
      <c r="R9" s="132" t="s"/>
      <c r="S9" s="132" t="s"/>
      <c r="T9" s="133" t="s"/>
      <c r="U9" s="133" t="s"/>
      <c r="V9" s="134" t="s">
        <v>117</v>
      </c>
      <c r="W9" s="134" t="s">
        <v>118</v>
      </c>
      <c r="X9" s="134" t="s">
        <v>117</v>
      </c>
      <c r="Y9" s="134" t="s">
        <v>118</v>
      </c>
      <c r="Z9" s="132" t="s"/>
      <c r="AA9" s="135" t="s"/>
      <c r="AB9" s="135" t="s"/>
    </row>
    <row outlineLevel="0" r="10">
      <c r="A10" s="136" t="s">
        <v>39</v>
      </c>
      <c r="B10" s="28" t="s">
        <v>54</v>
      </c>
      <c r="C10" s="28" t="s">
        <v>119</v>
      </c>
      <c r="D10" s="28" t="s">
        <v>120</v>
      </c>
      <c r="E10" s="28" t="s">
        <v>121</v>
      </c>
      <c r="F10" s="137" t="s">
        <v>122</v>
      </c>
      <c r="G10" s="137" t="s">
        <v>123</v>
      </c>
      <c r="H10" s="137" t="n">
        <v>8</v>
      </c>
      <c r="I10" s="137" t="n">
        <v>9</v>
      </c>
      <c r="J10" s="137" t="n">
        <v>10</v>
      </c>
      <c r="K10" s="137" t="n">
        <v>11</v>
      </c>
      <c r="L10" s="138" t="s">
        <v>124</v>
      </c>
      <c r="M10" s="137" t="s">
        <v>125</v>
      </c>
      <c r="N10" s="138" t="s">
        <v>126</v>
      </c>
      <c r="O10" s="137" t="s">
        <v>127</v>
      </c>
      <c r="P10" s="137" t="n">
        <v>14</v>
      </c>
      <c r="Q10" s="137" t="n">
        <v>15</v>
      </c>
      <c r="R10" s="137" t="n">
        <v>16</v>
      </c>
      <c r="S10" s="137" t="n">
        <v>17</v>
      </c>
      <c r="T10" s="137" t="n">
        <v>18</v>
      </c>
      <c r="U10" s="137" t="n">
        <v>19</v>
      </c>
      <c r="V10" s="137" t="n">
        <v>20</v>
      </c>
      <c r="W10" s="137" t="n">
        <v>21</v>
      </c>
      <c r="X10" s="137" t="n">
        <v>22</v>
      </c>
      <c r="Y10" s="137" t="n">
        <v>23</v>
      </c>
      <c r="Z10" s="137" t="n">
        <v>24</v>
      </c>
      <c r="AA10" s="85" t="n">
        <v>25</v>
      </c>
      <c r="AB10" s="85" t="n">
        <v>26</v>
      </c>
    </row>
    <row ht="20.8500003814697" outlineLevel="0" r="11">
      <c r="A11" s="113" t="s">
        <v>39</v>
      </c>
      <c r="B11" s="139" t="s">
        <v>128</v>
      </c>
      <c r="C11" s="140" t="n">
        <f aca="false" ca="false" dt2D="false" dtr="false" t="normal">SUM(C12:C14)</f>
        <v>3082</v>
      </c>
      <c r="D11" s="140" t="n">
        <f aca="false" ca="false" dt2D="false" dtr="false" t="normal">SUM(D12:D14)</f>
        <v>2269</v>
      </c>
      <c r="E11" s="140" t="n">
        <f aca="false" ca="false" dt2D="false" dtr="false" t="normal">SUM(E12:E14)</f>
        <v>23</v>
      </c>
      <c r="F11" s="140" t="n">
        <f aca="false" ca="false" dt2D="false" dtr="false" t="normal">SUM(F12:F14)</f>
        <v>3681063.79</v>
      </c>
      <c r="G11" s="140" t="n">
        <f aca="false" ca="false" dt2D="false" dtr="false" t="normal">SUM(G12:G14)</f>
        <v>1686427.2800000003</v>
      </c>
      <c r="H11" s="140" t="n">
        <f aca="false" ca="false" dt2D="false" dtr="false" t="normal">SUM(H12:H14)</f>
        <v>3094727.3</v>
      </c>
      <c r="I11" s="140" t="n">
        <f aca="false" ca="false" dt2D="false" dtr="false" t="normal">SUM(I12:I14)</f>
        <v>1255328.52</v>
      </c>
      <c r="J11" s="140" t="n">
        <f aca="false" ca="false" dt2D="false" dtr="false" t="normal">SUM(J12:J14)</f>
        <v>586336.49</v>
      </c>
      <c r="K11" s="140" t="n">
        <f aca="false" ca="false" dt2D="false" dtr="false" t="normal">SUM(K12:K14)</f>
        <v>431098.76</v>
      </c>
      <c r="L11" s="140" t="n">
        <f aca="false" ca="false" dt2D="false" dtr="false" t="normal">SUM(L12:L14)</f>
        <v>548970.36</v>
      </c>
      <c r="M11" s="140" t="n">
        <f aca="false" ca="false" dt2D="false" dtr="false" t="normal">SUM(M12:M14)</f>
        <v>429888.71</v>
      </c>
      <c r="N11" s="140" t="n">
        <f aca="false" ca="false" dt2D="false" dtr="false" t="normal">SUM(N12:N14)</f>
        <v>1315142.86</v>
      </c>
      <c r="O11" s="140" t="n">
        <f aca="false" ca="false" dt2D="false" dtr="false" t="normal">SUM(O12:O14)</f>
        <v>732254.63</v>
      </c>
      <c r="P11" s="140" t="n">
        <f aca="false" ca="false" dt2D="false" dtr="false" t="normal">SUM(P12:P14)</f>
        <v>141060.14</v>
      </c>
      <c r="Q11" s="140" t="n">
        <f aca="false" ca="false" dt2D="false" dtr="false" t="normal">SUM(Q12:Q14)</f>
        <v>401</v>
      </c>
      <c r="R11" s="140" t="n">
        <f aca="false" ca="false" dt2D="false" dtr="false" t="normal">SUM(R12:R14)</f>
        <v>32</v>
      </c>
      <c r="S11" s="140" t="n">
        <f aca="false" ca="false" dt2D="false" dtr="false" t="normal">SUM(S12:S14)</f>
        <v>1</v>
      </c>
      <c r="T11" s="140" t="n">
        <f aca="false" ca="false" dt2D="false" dtr="false" t="normal">SUM(T12:T14)</f>
        <v>53</v>
      </c>
      <c r="U11" s="140" t="n">
        <f aca="false" ca="false" dt2D="false" dtr="false" t="normal">SUM(U12:U14)</f>
        <v>5798.08881</v>
      </c>
      <c r="V11" s="140" t="n">
        <f aca="false" ca="false" dt2D="false" dtr="false" t="normal">SUM(V12:V14)</f>
        <v>538</v>
      </c>
      <c r="W11" s="140" t="n">
        <f aca="false" ca="false" dt2D="false" dtr="false" t="normal">SUM(W12:W14)</f>
        <v>722864.73844</v>
      </c>
      <c r="X11" s="140" t="n">
        <f aca="false" ca="false" dt2D="false" dtr="false" t="normal">SUM(X12:X14)</f>
        <v>6</v>
      </c>
      <c r="Y11" s="140" t="n">
        <f aca="false" ca="false" dt2D="false" dtr="false" t="normal">SUM(Y12:Y14)</f>
        <v>527.514</v>
      </c>
      <c r="Z11" s="140" t="n">
        <f aca="false" ca="false" dt2D="false" dtr="false" t="normal">SUM(Z12:Z14)</f>
        <v>24</v>
      </c>
      <c r="AA11" s="140" t="n">
        <f aca="false" ca="false" dt2D="false" dtr="false" t="normal">SUM(AA12:AA14)</f>
        <v>2</v>
      </c>
      <c r="AB11" s="140" t="n">
        <f aca="false" ca="false" dt2D="false" dtr="false" t="normal">SUM(AB12:AB14)</f>
        <v>2903.63345</v>
      </c>
    </row>
    <row outlineLevel="0" r="12">
      <c r="A12" s="28" t="s">
        <v>46</v>
      </c>
      <c r="B12" s="50" t="s">
        <v>47</v>
      </c>
      <c r="C12" s="141" t="n">
        <v>1</v>
      </c>
      <c r="D12" s="141" t="n">
        <v>0</v>
      </c>
      <c r="E12" s="141" t="n">
        <v>1</v>
      </c>
      <c r="F12" s="90" t="n">
        <f aca="false" ca="false" dt2D="false" dtr="false" t="normal">SUM(H12, J12)</f>
        <v>89750</v>
      </c>
      <c r="G12" s="90" t="n">
        <f aca="false" ca="false" dt2D="false" dtr="false" t="normal">SUM(I12, K12)</f>
        <v>42970</v>
      </c>
      <c r="H12" s="141" t="n">
        <v>0</v>
      </c>
      <c r="I12" s="142" t="n">
        <v>42970</v>
      </c>
      <c r="J12" s="142" t="n">
        <v>89750</v>
      </c>
      <c r="K12" s="141" t="n">
        <v>0</v>
      </c>
      <c r="L12" s="141" t="n">
        <v>0</v>
      </c>
      <c r="M12" s="141" t="n">
        <v>0</v>
      </c>
      <c r="N12" s="142" t="n">
        <v>89750</v>
      </c>
      <c r="O12" s="141" t="n">
        <v>0</v>
      </c>
      <c r="P12" s="57" t="n">
        <v>0</v>
      </c>
      <c r="Q12" s="57" t="n">
        <v>0</v>
      </c>
      <c r="R12" s="57" t="n">
        <v>0</v>
      </c>
      <c r="S12" s="57" t="n">
        <v>0</v>
      </c>
      <c r="T12" s="57" t="n">
        <v>2</v>
      </c>
      <c r="U12" s="57" t="n">
        <v>1972.85</v>
      </c>
      <c r="V12" s="143" t="n">
        <v>0</v>
      </c>
      <c r="W12" s="143" t="n">
        <v>0</v>
      </c>
      <c r="X12" s="144" t="n">
        <v>0</v>
      </c>
      <c r="Y12" s="144" t="n">
        <v>0</v>
      </c>
      <c r="Z12" s="144" t="n">
        <v>0</v>
      </c>
      <c r="AA12" s="57" t="n">
        <v>0</v>
      </c>
      <c r="AB12" s="57" t="n">
        <v>0</v>
      </c>
    </row>
    <row outlineLevel="0" r="13">
      <c r="A13" s="28" t="s">
        <v>48</v>
      </c>
      <c r="B13" s="50" t="s">
        <v>49</v>
      </c>
      <c r="C13" s="141" t="n">
        <v>2918</v>
      </c>
      <c r="D13" s="141" t="n">
        <v>2133</v>
      </c>
      <c r="E13" s="141" t="n">
        <v>19</v>
      </c>
      <c r="F13" s="90" t="n">
        <f aca="false" ca="false" dt2D="false" dtr="false" t="normal">SUM(H13, J13)</f>
        <v>3416746.32</v>
      </c>
      <c r="G13" s="90" t="n">
        <f aca="false" ca="false" dt2D="false" dtr="false" t="normal">SUM(I13, K13)</f>
        <v>1498151.4100000001</v>
      </c>
      <c r="H13" s="142" t="n">
        <v>3033872</v>
      </c>
      <c r="I13" s="142" t="n">
        <v>1164172.34</v>
      </c>
      <c r="J13" s="142" t="n">
        <v>382874.32</v>
      </c>
      <c r="K13" s="142" t="n">
        <v>333979.07</v>
      </c>
      <c r="L13" s="142" t="n">
        <v>478535.91</v>
      </c>
      <c r="M13" s="142" t="n">
        <v>297616.64</v>
      </c>
      <c r="N13" s="142" t="n">
        <v>1218929.86</v>
      </c>
      <c r="O13" s="142" t="n">
        <v>729208.57</v>
      </c>
      <c r="P13" s="145" t="n">
        <v>128434.22</v>
      </c>
      <c r="Q13" s="57" t="n">
        <v>391</v>
      </c>
      <c r="R13" s="57" t="n">
        <v>30</v>
      </c>
      <c r="S13" s="57" t="n">
        <v>0</v>
      </c>
      <c r="T13" s="57" t="n">
        <v>42</v>
      </c>
      <c r="U13" s="57" t="n">
        <v>3744.75381</v>
      </c>
      <c r="V13" s="143" t="n">
        <v>423</v>
      </c>
      <c r="W13" s="143" t="n">
        <v>629626.76928</v>
      </c>
      <c r="X13" s="144" t="n">
        <v>3</v>
      </c>
      <c r="Y13" s="144" t="n">
        <v>205.143</v>
      </c>
      <c r="Z13" s="144" t="n">
        <v>23</v>
      </c>
      <c r="AA13" s="57" t="n">
        <v>0</v>
      </c>
      <c r="AB13" s="57" t="n">
        <v>0</v>
      </c>
    </row>
    <row outlineLevel="0" r="14">
      <c r="A14" s="28" t="s">
        <v>50</v>
      </c>
      <c r="B14" s="50" t="s">
        <v>51</v>
      </c>
      <c r="C14" s="141" t="n">
        <v>163</v>
      </c>
      <c r="D14" s="141" t="n">
        <v>136</v>
      </c>
      <c r="E14" s="141" t="n">
        <v>3</v>
      </c>
      <c r="F14" s="90" t="n">
        <f aca="false" ca="false" dt2D="false" dtr="false" t="normal">SUM(H14, J14)</f>
        <v>174567.47</v>
      </c>
      <c r="G14" s="90" t="n">
        <f aca="false" ca="false" dt2D="false" dtr="false" t="normal">SUM(I14, K14)</f>
        <v>145305.87</v>
      </c>
      <c r="H14" s="142" t="n">
        <v>60855.3</v>
      </c>
      <c r="I14" s="142" t="n">
        <v>48186.18</v>
      </c>
      <c r="J14" s="142" t="n">
        <v>113712.17</v>
      </c>
      <c r="K14" s="142" t="n">
        <v>97119.69</v>
      </c>
      <c r="L14" s="142" t="n">
        <v>70434.45</v>
      </c>
      <c r="M14" s="142" t="n">
        <v>132272.07</v>
      </c>
      <c r="N14" s="142" t="n">
        <v>6463</v>
      </c>
      <c r="O14" s="142" t="n">
        <v>3046.06</v>
      </c>
      <c r="P14" s="145" t="n">
        <v>12625.92</v>
      </c>
      <c r="Q14" s="57" t="n">
        <v>10</v>
      </c>
      <c r="R14" s="57" t="n">
        <v>2</v>
      </c>
      <c r="S14" s="57" t="n">
        <v>1</v>
      </c>
      <c r="T14" s="57" t="n">
        <v>9</v>
      </c>
      <c r="U14" s="57" t="n">
        <v>80.485</v>
      </c>
      <c r="V14" s="143" t="n">
        <v>115</v>
      </c>
      <c r="W14" s="143" t="n">
        <v>93237.96916</v>
      </c>
      <c r="X14" s="144" t="n">
        <v>3</v>
      </c>
      <c r="Y14" s="144" t="n">
        <v>322.371</v>
      </c>
      <c r="Z14" s="144" t="n">
        <v>1</v>
      </c>
      <c r="AA14" s="57" t="n">
        <v>2</v>
      </c>
      <c r="AB14" s="57" t="n">
        <v>2903.63345</v>
      </c>
    </row>
    <row ht="29.8500003814697" outlineLevel="0" r="15">
      <c r="A15" s="28" t="s">
        <v>54</v>
      </c>
      <c r="B15" s="146" t="s">
        <v>129</v>
      </c>
      <c r="C15" s="46" t="n">
        <f aca="false" ca="false" dt2D="false" dtr="false" t="normal">SUM(C16:C24)</f>
        <v>16675</v>
      </c>
      <c r="D15" s="46" t="n">
        <f aca="false" ca="false" dt2D="false" dtr="false" t="normal">SUM(D16:D24)</f>
        <v>251</v>
      </c>
      <c r="E15" s="46" t="n">
        <f aca="false" ca="false" dt2D="false" dtr="false" t="normal">SUM(E16:E24)</f>
        <v>19</v>
      </c>
      <c r="F15" s="46" t="n">
        <f aca="false" ca="false" dt2D="false" dtr="false" t="normal">SUM(F16:F24)</f>
        <v>8160126.21</v>
      </c>
      <c r="G15" s="46" t="n">
        <f aca="false" ca="false" dt2D="false" dtr="false" t="normal">SUM(G16:G24)</f>
        <v>7319078.22</v>
      </c>
      <c r="H15" s="46" t="n">
        <f aca="false" ca="false" dt2D="false" dtr="false" t="normal">SUM(H16:H24)</f>
        <v>6046338.79</v>
      </c>
      <c r="I15" s="46" t="n">
        <f aca="false" ca="false" dt2D="false" dtr="false" t="normal">SUM(I16:I24)</f>
        <v>5153977.96</v>
      </c>
      <c r="J15" s="46" t="n">
        <f aca="false" ca="false" dt2D="false" dtr="false" t="normal">SUM(J16:J24)</f>
        <v>2113787.42</v>
      </c>
      <c r="K15" s="46" t="n">
        <f aca="false" ca="false" dt2D="false" dtr="false" t="normal">SUM(K16:K24)</f>
        <v>2165100.26</v>
      </c>
      <c r="L15" s="46" t="n">
        <f aca="false" ca="false" dt2D="false" dtr="false" t="normal">SUM(L16:L24)</f>
        <v>286562.81</v>
      </c>
      <c r="M15" s="46" t="n">
        <f aca="false" ca="false" dt2D="false" dtr="false" t="normal">SUM(M16:M24)</f>
        <v>290168.82</v>
      </c>
      <c r="N15" s="46" t="n">
        <f aca="false" ca="false" dt2D="false" dtr="false" t="normal">SUM(N16:N24)</f>
        <v>2017580.47</v>
      </c>
      <c r="O15" s="46" t="n">
        <f aca="false" ca="false" dt2D="false" dtr="false" t="normal">SUM(O16:O24)</f>
        <v>990981.18</v>
      </c>
      <c r="P15" s="46" t="n">
        <f aca="false" ca="false" dt2D="false" dtr="false" t="normal">SUM(P16:P24)</f>
        <v>194496.58</v>
      </c>
      <c r="Q15" s="46" t="n">
        <f aca="false" ca="false" dt2D="false" dtr="false" t="normal">SUM(Q16:Q24)</f>
        <v>1644</v>
      </c>
      <c r="R15" s="46" t="n">
        <f aca="false" ca="false" dt2D="false" dtr="false" t="normal">SUM(R16:R24)</f>
        <v>746.9200000000001</v>
      </c>
      <c r="S15" s="46" t="n">
        <f aca="false" ca="false" dt2D="false" dtr="false" t="normal">SUM(S16:S24)</f>
        <v>0</v>
      </c>
      <c r="T15" s="46" t="n">
        <f aca="false" ca="false" dt2D="false" dtr="false" t="normal">SUM(T16:T24)</f>
        <v>31</v>
      </c>
      <c r="U15" s="46" t="n">
        <f aca="false" ca="false" dt2D="false" dtr="false" t="normal">SUM(U16:U24)</f>
        <v>115374.88059</v>
      </c>
      <c r="V15" s="46" t="n">
        <f aca="false" ca="false" dt2D="false" dtr="false" t="normal">SUM(V16:V24)</f>
        <v>5834</v>
      </c>
      <c r="W15" s="46" t="n">
        <f aca="false" ca="false" dt2D="false" dtr="false" t="normal">SUM(W16:W24)</f>
        <v>1564030.66556</v>
      </c>
      <c r="X15" s="46" t="n">
        <f aca="false" ca="false" dt2D="false" dtr="false" t="normal">SUM(X16:X24)</f>
        <v>59</v>
      </c>
      <c r="Y15" s="46" t="n">
        <f aca="false" ca="false" dt2D="false" dtr="false" t="normal">SUM(Y16:Y24)</f>
        <v>8574.016969999999</v>
      </c>
      <c r="Z15" s="46" t="n">
        <f aca="false" ca="false" dt2D="false" dtr="false" t="normal">SUM(Z16:Z24)</f>
        <v>0</v>
      </c>
      <c r="AA15" s="46" t="n">
        <f aca="false" ca="false" dt2D="false" dtr="false" t="normal">SUM(AA16:AA24)</f>
        <v>440</v>
      </c>
      <c r="AB15" s="46" t="n">
        <f aca="false" ca="false" dt2D="false" dtr="false" t="normal">SUM(AB16:AB24)</f>
        <v>7349.06874</v>
      </c>
    </row>
    <row outlineLevel="0" r="16">
      <c r="A16" s="28" t="s">
        <v>130</v>
      </c>
      <c r="B16" s="45" t="s">
        <v>131</v>
      </c>
      <c r="C16" s="59" t="n">
        <v>36</v>
      </c>
      <c r="D16" s="90" t="s">
        <v>132</v>
      </c>
      <c r="E16" s="90" t="s">
        <v>132</v>
      </c>
      <c r="F16" s="147" t="n">
        <f aca="false" ca="false" dt2D="false" dtr="false" t="normal">SUM(H16, J16)</f>
        <v>3947.1800000000003</v>
      </c>
      <c r="G16" s="147" t="n">
        <f aca="false" ca="false" dt2D="false" dtr="false" t="normal">SUM(I16, K16)</f>
        <v>3601.88</v>
      </c>
      <c r="H16" s="68" t="n">
        <v>1821.86</v>
      </c>
      <c r="I16" s="68" t="n">
        <v>1709.07</v>
      </c>
      <c r="J16" s="68" t="n">
        <v>2125.32</v>
      </c>
      <c r="K16" s="68" t="n">
        <v>1892.81</v>
      </c>
      <c r="L16" s="90" t="s">
        <v>132</v>
      </c>
      <c r="M16" s="90" t="s">
        <v>132</v>
      </c>
      <c r="N16" s="90" t="s">
        <v>132</v>
      </c>
      <c r="O16" s="90" t="s">
        <v>132</v>
      </c>
      <c r="P16" s="145" t="n">
        <v>46769.36</v>
      </c>
      <c r="Q16" s="57" t="n">
        <v>7</v>
      </c>
      <c r="R16" s="57" t="n">
        <v>0</v>
      </c>
      <c r="S16" s="57" t="n">
        <v>0</v>
      </c>
      <c r="T16" s="57" t="n">
        <v>0</v>
      </c>
      <c r="U16" s="57" t="n">
        <v>0</v>
      </c>
      <c r="V16" s="143" t="n">
        <v>4</v>
      </c>
      <c r="W16" s="143" t="n">
        <v>401.0618</v>
      </c>
      <c r="X16" s="144" t="n">
        <v>1</v>
      </c>
      <c r="Y16" s="144" t="n">
        <v>6.25597</v>
      </c>
      <c r="Z16" s="144" t="n">
        <v>0</v>
      </c>
      <c r="AA16" s="57" t="n">
        <v>0</v>
      </c>
      <c r="AB16" s="57" t="n">
        <v>0</v>
      </c>
    </row>
    <row outlineLevel="0" r="17">
      <c r="A17" s="28" t="s">
        <v>133</v>
      </c>
      <c r="B17" s="50" t="s">
        <v>134</v>
      </c>
      <c r="C17" s="59" t="n">
        <v>9809</v>
      </c>
      <c r="D17" s="90" t="s">
        <v>132</v>
      </c>
      <c r="E17" s="90" t="s">
        <v>132</v>
      </c>
      <c r="F17" s="147" t="n">
        <f aca="false" ca="false" dt2D="false" dtr="false" t="normal">SUM(H17, J17)</f>
        <v>474209.64</v>
      </c>
      <c r="G17" s="147" t="n">
        <f aca="false" ca="false" dt2D="false" dtr="false" t="normal">SUM(I17, K17)</f>
        <v>449723.8</v>
      </c>
      <c r="H17" s="68" t="n">
        <v>112837.38</v>
      </c>
      <c r="I17" s="68" t="n">
        <v>103524.33</v>
      </c>
      <c r="J17" s="148" t="n">
        <v>361372.26</v>
      </c>
      <c r="K17" s="68" t="n">
        <v>346199.47</v>
      </c>
      <c r="L17" s="90" t="s">
        <v>132</v>
      </c>
      <c r="M17" s="90" t="s">
        <v>132</v>
      </c>
      <c r="N17" s="90" t="s">
        <v>132</v>
      </c>
      <c r="O17" s="90" t="s">
        <v>132</v>
      </c>
      <c r="P17" s="145" t="n">
        <v>13378.03</v>
      </c>
      <c r="Q17" s="57" t="n">
        <v>512</v>
      </c>
      <c r="R17" s="57" t="n">
        <v>399.67</v>
      </c>
      <c r="S17" s="57" t="n">
        <v>0</v>
      </c>
      <c r="T17" s="57" t="n">
        <v>1</v>
      </c>
      <c r="U17" s="57" t="n">
        <v>0.33359</v>
      </c>
      <c r="V17" s="143" t="n">
        <v>3652</v>
      </c>
      <c r="W17" s="143" t="n">
        <v>206525.67034</v>
      </c>
      <c r="X17" s="144" t="n">
        <v>34</v>
      </c>
      <c r="Y17" s="144" t="n">
        <v>558.234</v>
      </c>
      <c r="Z17" s="144" t="n">
        <v>0</v>
      </c>
      <c r="AA17" s="57" t="n">
        <v>357</v>
      </c>
      <c r="AB17" s="57" t="n">
        <v>1813.6813</v>
      </c>
    </row>
    <row outlineLevel="0" r="18">
      <c r="A18" s="28" t="s">
        <v>135</v>
      </c>
      <c r="B18" s="50" t="s">
        <v>136</v>
      </c>
      <c r="C18" s="59" t="n">
        <v>4900</v>
      </c>
      <c r="D18" s="90" t="s">
        <v>132</v>
      </c>
      <c r="E18" s="90" t="s">
        <v>132</v>
      </c>
      <c r="F18" s="147" t="n">
        <f aca="false" ca="false" dt2D="false" dtr="false" t="normal">SUM(H18, J18)</f>
        <v>693376.23</v>
      </c>
      <c r="G18" s="147" t="n">
        <f aca="false" ca="false" dt2D="false" dtr="false" t="normal">SUM(I18, K18)</f>
        <v>546787.93</v>
      </c>
      <c r="H18" s="68" t="n">
        <v>38024.24</v>
      </c>
      <c r="I18" s="68" t="n">
        <v>34855.55</v>
      </c>
      <c r="J18" s="148" t="n">
        <v>655351.99</v>
      </c>
      <c r="K18" s="68" t="n">
        <v>511932.38</v>
      </c>
      <c r="L18" s="90" t="s">
        <v>132</v>
      </c>
      <c r="M18" s="90" t="s">
        <v>132</v>
      </c>
      <c r="N18" s="90" t="s">
        <v>132</v>
      </c>
      <c r="O18" s="90" t="s">
        <v>132</v>
      </c>
      <c r="P18" s="145" t="n">
        <v>115314.98</v>
      </c>
      <c r="Q18" s="57" t="n">
        <v>1071</v>
      </c>
      <c r="R18" s="57" t="n">
        <v>347.25</v>
      </c>
      <c r="S18" s="57" t="n">
        <v>0</v>
      </c>
      <c r="T18" s="57" t="n">
        <v>0</v>
      </c>
      <c r="U18" s="57" t="n">
        <v>0</v>
      </c>
      <c r="V18" s="143" t="n">
        <v>1899</v>
      </c>
      <c r="W18" s="143" t="n">
        <v>152255.67</v>
      </c>
      <c r="X18" s="144" t="n">
        <v>0</v>
      </c>
      <c r="Y18" s="144" t="n">
        <v>0</v>
      </c>
      <c r="Z18" s="144" t="n">
        <v>0</v>
      </c>
      <c r="AA18" s="57" t="n">
        <v>70</v>
      </c>
      <c r="AB18" s="57" t="n">
        <v>423.353</v>
      </c>
    </row>
    <row outlineLevel="0" r="19">
      <c r="A19" s="28" t="s">
        <v>137</v>
      </c>
      <c r="B19" s="50" t="s">
        <v>138</v>
      </c>
      <c r="C19" s="59" t="n">
        <v>824</v>
      </c>
      <c r="D19" s="90" t="s">
        <v>132</v>
      </c>
      <c r="E19" s="90" t="s">
        <v>132</v>
      </c>
      <c r="F19" s="147" t="n">
        <f aca="false" ca="false" dt2D="false" dtr="false" t="normal">SUM(H19, J19)</f>
        <v>605420.39</v>
      </c>
      <c r="G19" s="147" t="n">
        <f aca="false" ca="false" dt2D="false" dtr="false" t="normal">SUM(I19, K19)</f>
        <v>557376.92</v>
      </c>
      <c r="H19" s="68" t="n">
        <v>89719.02</v>
      </c>
      <c r="I19" s="68" t="n">
        <v>73605.74</v>
      </c>
      <c r="J19" s="68" t="n">
        <v>515701.37</v>
      </c>
      <c r="K19" s="68" t="n">
        <v>483771.18</v>
      </c>
      <c r="L19" s="90" t="s">
        <v>132</v>
      </c>
      <c r="M19" s="90" t="s">
        <v>132</v>
      </c>
      <c r="N19" s="90" t="s">
        <v>132</v>
      </c>
      <c r="O19" s="90" t="s">
        <v>132</v>
      </c>
      <c r="P19" s="145" t="n">
        <v>3783.09</v>
      </c>
      <c r="Q19" s="57" t="n">
        <v>17</v>
      </c>
      <c r="R19" s="57" t="n">
        <v>0</v>
      </c>
      <c r="S19" s="57" t="n">
        <v>0</v>
      </c>
      <c r="T19" s="57" t="n">
        <v>0</v>
      </c>
      <c r="U19" s="57" t="n">
        <v>0</v>
      </c>
      <c r="V19" s="143" t="n">
        <v>13</v>
      </c>
      <c r="W19" s="143" t="n">
        <v>19025.32286</v>
      </c>
      <c r="X19" s="144" t="n">
        <v>2</v>
      </c>
      <c r="Y19" s="144" t="n">
        <v>753.207</v>
      </c>
      <c r="Z19" s="144" t="n">
        <v>0</v>
      </c>
      <c r="AA19" s="57" t="n">
        <v>9</v>
      </c>
      <c r="AB19" s="57" t="n">
        <v>579.34344</v>
      </c>
    </row>
    <row outlineLevel="0" r="20">
      <c r="A20" s="28" t="s">
        <v>139</v>
      </c>
      <c r="B20" s="149" t="s">
        <v>140</v>
      </c>
      <c r="C20" s="59" t="n">
        <v>5</v>
      </c>
      <c r="D20" s="90" t="s">
        <v>132</v>
      </c>
      <c r="E20" s="90" t="s">
        <v>132</v>
      </c>
      <c r="F20" s="147" t="n">
        <f aca="false" ca="false" dt2D="false" dtr="false" t="normal">SUM(H20, J20)</f>
        <v>1374.48</v>
      </c>
      <c r="G20" s="147" t="n">
        <f aca="false" ca="false" dt2D="false" dtr="false" t="normal">SUM(I20, K20)</f>
        <v>1374.48</v>
      </c>
      <c r="H20" s="59" t="n">
        <v>264.69</v>
      </c>
      <c r="I20" s="59" t="n">
        <v>264.69</v>
      </c>
      <c r="J20" s="68" t="n">
        <v>1109.79</v>
      </c>
      <c r="K20" s="68" t="n">
        <v>1109.79</v>
      </c>
      <c r="L20" s="90" t="s">
        <v>132</v>
      </c>
      <c r="M20" s="90" t="s">
        <v>132</v>
      </c>
      <c r="N20" s="90" t="s">
        <v>132</v>
      </c>
      <c r="O20" s="90" t="s">
        <v>132</v>
      </c>
      <c r="P20" s="57" t="n">
        <v>0</v>
      </c>
      <c r="Q20" s="57" t="n">
        <v>0</v>
      </c>
      <c r="R20" s="57" t="n">
        <v>0</v>
      </c>
      <c r="S20" s="57" t="n">
        <v>0</v>
      </c>
      <c r="T20" s="57" t="n">
        <v>1</v>
      </c>
      <c r="U20" s="57" t="n">
        <v>0.425</v>
      </c>
      <c r="V20" s="143" t="n">
        <v>3</v>
      </c>
      <c r="W20" s="143" t="n">
        <v>265.09</v>
      </c>
      <c r="X20" s="144" t="n">
        <v>0</v>
      </c>
      <c r="Y20" s="144" t="n">
        <v>0</v>
      </c>
      <c r="Z20" s="144" t="n">
        <v>0</v>
      </c>
      <c r="AA20" s="57" t="n">
        <v>0</v>
      </c>
      <c r="AB20" s="57" t="n">
        <v>0</v>
      </c>
    </row>
    <row customFormat="true" ht="14.6499996185303" outlineLevel="0" r="21" s="2">
      <c r="A21" s="28" t="s">
        <v>141</v>
      </c>
      <c r="B21" s="150" t="s">
        <v>142</v>
      </c>
      <c r="C21" s="59" t="n">
        <v>467</v>
      </c>
      <c r="D21" s="141" t="n">
        <v>251</v>
      </c>
      <c r="E21" s="141" t="n">
        <v>19</v>
      </c>
      <c r="F21" s="147" t="n">
        <f aca="false" ca="false" dt2D="false" dtr="false" t="normal">SUM(H21, J21)</f>
        <v>5906720.16</v>
      </c>
      <c r="G21" s="147" t="n">
        <f aca="false" ca="false" dt2D="false" dtr="false" t="normal">SUM(I21, K21)</f>
        <v>5248320.01</v>
      </c>
      <c r="H21" s="68" t="n">
        <v>5642139.58</v>
      </c>
      <c r="I21" s="68" t="n">
        <v>4810937.52</v>
      </c>
      <c r="J21" s="68" t="n">
        <v>264580.58</v>
      </c>
      <c r="K21" s="68" t="n">
        <v>437382.49</v>
      </c>
      <c r="L21" s="142" t="n">
        <v>286562.81</v>
      </c>
      <c r="M21" s="142" t="n">
        <v>290168.82</v>
      </c>
      <c r="N21" s="142" t="n">
        <v>2017580.47</v>
      </c>
      <c r="O21" s="142" t="n">
        <v>990981.18</v>
      </c>
      <c r="P21" s="145" t="n">
        <v>13618.21</v>
      </c>
      <c r="Q21" s="57" t="n">
        <v>18</v>
      </c>
      <c r="R21" s="57" t="n">
        <v>0</v>
      </c>
      <c r="S21" s="57" t="n">
        <v>0</v>
      </c>
      <c r="T21" s="57" t="n">
        <v>27</v>
      </c>
      <c r="U21" s="57" t="n">
        <v>115369.651</v>
      </c>
      <c r="V21" s="143" t="n">
        <v>151</v>
      </c>
      <c r="W21" s="143" t="n">
        <v>1153940.2501</v>
      </c>
      <c r="X21" s="144" t="n">
        <v>3</v>
      </c>
      <c r="Y21" s="144" t="n">
        <v>6305.507</v>
      </c>
      <c r="Z21" s="144" t="n">
        <v>0</v>
      </c>
      <c r="AA21" s="57" t="n">
        <v>1</v>
      </c>
      <c r="AB21" s="57" t="n">
        <v>150</v>
      </c>
    </row>
    <row outlineLevel="0" r="22">
      <c r="A22" s="28" t="s">
        <v>143</v>
      </c>
      <c r="B22" s="50" t="s">
        <v>144</v>
      </c>
      <c r="C22" s="59" t="n">
        <v>267</v>
      </c>
      <c r="D22" s="90" t="s">
        <v>132</v>
      </c>
      <c r="E22" s="90" t="s">
        <v>132</v>
      </c>
      <c r="F22" s="147" t="n">
        <f aca="false" ca="false" dt2D="false" dtr="false" t="normal">SUM(H22, J22)</f>
        <v>399058.28</v>
      </c>
      <c r="G22" s="147" t="n">
        <f aca="false" ca="false" dt2D="false" dtr="false" t="normal">SUM(I22, K22)</f>
        <v>434522.56</v>
      </c>
      <c r="H22" s="68" t="n">
        <v>141312.33</v>
      </c>
      <c r="I22" s="68" t="n">
        <v>109642.92</v>
      </c>
      <c r="J22" s="68" t="n">
        <v>257745.95</v>
      </c>
      <c r="K22" s="68" t="n">
        <v>324879.64</v>
      </c>
      <c r="L22" s="90" t="s">
        <v>132</v>
      </c>
      <c r="M22" s="90" t="s">
        <v>132</v>
      </c>
      <c r="N22" s="90" t="s">
        <v>132</v>
      </c>
      <c r="O22" s="90" t="s">
        <v>132</v>
      </c>
      <c r="P22" s="145" t="n">
        <v>1061.67</v>
      </c>
      <c r="Q22" s="57" t="n">
        <v>5</v>
      </c>
      <c r="R22" s="57" t="n">
        <v>0</v>
      </c>
      <c r="S22" s="57" t="n">
        <v>0</v>
      </c>
      <c r="T22" s="57" t="n">
        <v>0</v>
      </c>
      <c r="U22" s="57" t="n">
        <v>0</v>
      </c>
      <c r="V22" s="143" t="n">
        <v>7</v>
      </c>
      <c r="W22" s="143" t="n">
        <v>4391.99666</v>
      </c>
      <c r="X22" s="144" t="n">
        <v>1</v>
      </c>
      <c r="Y22" s="144" t="n">
        <v>10.2</v>
      </c>
      <c r="Z22" s="144" t="n">
        <v>0</v>
      </c>
      <c r="AA22" s="57" t="n">
        <v>2</v>
      </c>
      <c r="AB22" s="57" t="n">
        <v>3516.991</v>
      </c>
    </row>
    <row outlineLevel="0" r="23">
      <c r="A23" s="28" t="s">
        <v>145</v>
      </c>
      <c r="B23" s="151" t="s">
        <v>146</v>
      </c>
      <c r="C23" s="59" t="n">
        <v>262</v>
      </c>
      <c r="D23" s="90" t="s">
        <v>132</v>
      </c>
      <c r="E23" s="90" t="s">
        <v>132</v>
      </c>
      <c r="F23" s="147" t="n">
        <f aca="false" ca="false" dt2D="false" dtr="false" t="normal">SUM(H23, J23)</f>
        <v>44956.380000000005</v>
      </c>
      <c r="G23" s="147" t="n">
        <f aca="false" ca="false" dt2D="false" dtr="false" t="normal">SUM(I23, K23)</f>
        <v>47181.909999999996</v>
      </c>
      <c r="H23" s="68" t="n">
        <v>8546.55</v>
      </c>
      <c r="I23" s="68" t="n">
        <v>8601.53</v>
      </c>
      <c r="J23" s="68" t="n">
        <v>36409.83</v>
      </c>
      <c r="K23" s="68" t="n">
        <v>38580.38</v>
      </c>
      <c r="L23" s="90" t="s">
        <v>132</v>
      </c>
      <c r="M23" s="90" t="s">
        <v>132</v>
      </c>
      <c r="N23" s="90" t="s">
        <v>132</v>
      </c>
      <c r="O23" s="90" t="s">
        <v>132</v>
      </c>
      <c r="P23" s="57" t="n">
        <v>100.34</v>
      </c>
      <c r="Q23" s="57" t="n">
        <v>2</v>
      </c>
      <c r="R23" s="57" t="n">
        <v>0</v>
      </c>
      <c r="S23" s="57" t="n">
        <v>0</v>
      </c>
      <c r="T23" s="57" t="n">
        <v>1</v>
      </c>
      <c r="U23" s="57" t="n">
        <v>0.425</v>
      </c>
      <c r="V23" s="143" t="n">
        <v>23</v>
      </c>
      <c r="W23" s="143" t="n">
        <v>6880.591</v>
      </c>
      <c r="X23" s="144" t="n">
        <v>14</v>
      </c>
      <c r="Y23" s="144" t="n">
        <v>536.093</v>
      </c>
      <c r="Z23" s="144" t="n">
        <v>0</v>
      </c>
      <c r="AA23" s="57" t="n">
        <v>1</v>
      </c>
      <c r="AB23" s="57" t="n">
        <v>865.7</v>
      </c>
    </row>
    <row customHeight="true" ht="20.1000003814697" outlineLevel="0" r="24">
      <c r="A24" s="28" t="s">
        <v>147</v>
      </c>
      <c r="B24" s="152" t="s">
        <v>148</v>
      </c>
      <c r="C24" s="59" t="n">
        <v>105</v>
      </c>
      <c r="D24" s="90" t="s">
        <v>132</v>
      </c>
      <c r="E24" s="90" t="s">
        <v>132</v>
      </c>
      <c r="F24" s="147" t="n">
        <f aca="false" ca="false" dt2D="false" dtr="false" t="normal">SUM(H24, J24)</f>
        <v>31063.47</v>
      </c>
      <c r="G24" s="147" t="n">
        <f aca="false" ca="false" dt2D="false" dtr="false" t="normal">SUM(I24, K24)</f>
        <v>30188.73</v>
      </c>
      <c r="H24" s="68" t="n">
        <v>11673.14</v>
      </c>
      <c r="I24" s="68" t="n">
        <v>10836.61</v>
      </c>
      <c r="J24" s="68" t="n">
        <v>19390.33</v>
      </c>
      <c r="K24" s="68" t="n">
        <v>19352.12</v>
      </c>
      <c r="L24" s="90" t="s">
        <v>132</v>
      </c>
      <c r="M24" s="90" t="s">
        <v>132</v>
      </c>
      <c r="N24" s="90" t="s">
        <v>132</v>
      </c>
      <c r="O24" s="90" t="s">
        <v>132</v>
      </c>
      <c r="P24" s="57" t="n">
        <v>470.9</v>
      </c>
      <c r="Q24" s="57" t="n">
        <v>12</v>
      </c>
      <c r="R24" s="57" t="n">
        <v>0</v>
      </c>
      <c r="S24" s="57" t="n">
        <v>0</v>
      </c>
      <c r="T24" s="57" t="n">
        <v>1</v>
      </c>
      <c r="U24" s="57" t="n">
        <v>4.046</v>
      </c>
      <c r="V24" s="143" t="n">
        <v>82</v>
      </c>
      <c r="W24" s="143" t="n">
        <v>20345.0128</v>
      </c>
      <c r="X24" s="144" t="n">
        <v>4</v>
      </c>
      <c r="Y24" s="144" t="n">
        <v>404.52</v>
      </c>
      <c r="Z24" s="144" t="n">
        <v>0</v>
      </c>
      <c r="AA24" s="57" t="n">
        <v>0</v>
      </c>
      <c r="AB24" s="57" t="n">
        <v>0</v>
      </c>
    </row>
    <row outlineLevel="0" r="25">
      <c r="A25" s="113" t="s">
        <v>119</v>
      </c>
      <c r="B25" s="153" t="s">
        <v>149</v>
      </c>
      <c r="C25" s="154" t="n">
        <f aca="false" ca="false" dt2D="false" dtr="false" t="normal">SUM(C11, C15)</f>
        <v>19757</v>
      </c>
      <c r="D25" s="154" t="n">
        <f aca="false" ca="false" dt2D="false" dtr="false" t="normal">SUM(D11, D15)</f>
        <v>2520</v>
      </c>
      <c r="E25" s="154" t="n">
        <f aca="false" ca="false" dt2D="false" dtr="false" t="normal">SUM(E11, E15)</f>
        <v>42</v>
      </c>
      <c r="F25" s="154" t="n">
        <f aca="false" ca="false" dt2D="false" dtr="false" t="normal">SUM(F11, F15)</f>
        <v>11841190</v>
      </c>
      <c r="G25" s="154" t="n">
        <f aca="false" ca="false" dt2D="false" dtr="false" t="normal">SUM(G11, G15)</f>
        <v>9005505.5</v>
      </c>
      <c r="H25" s="154" t="n">
        <f aca="false" ca="false" dt2D="false" dtr="false" t="normal">SUM(H11, H15)</f>
        <v>9141066.09</v>
      </c>
      <c r="I25" s="154" t="n">
        <f aca="false" ca="false" dt2D="false" dtr="false" t="normal">SUM(I11, I15)</f>
        <v>6409306.48</v>
      </c>
      <c r="J25" s="154" t="n">
        <f aca="false" ca="false" dt2D="false" dtr="false" t="normal">SUM(J11, J15)</f>
        <v>2700123.91</v>
      </c>
      <c r="K25" s="154" t="n">
        <f aca="false" ca="false" dt2D="false" dtr="false" t="normal">SUM(K11, K15)</f>
        <v>2596199.0199999996</v>
      </c>
      <c r="L25" s="154" t="n">
        <f aca="false" ca="false" dt2D="false" dtr="false" t="normal">SUM(L11, L15)</f>
        <v>835533.1699999999</v>
      </c>
      <c r="M25" s="154" t="n">
        <f aca="false" ca="false" dt2D="false" dtr="false" t="normal">SUM(M11, M15)</f>
        <v>720057.53</v>
      </c>
      <c r="N25" s="154" t="n">
        <f aca="false" ca="false" dt2D="false" dtr="false" t="normal">SUM(N11, N15)</f>
        <v>3332723.33</v>
      </c>
      <c r="O25" s="154" t="n">
        <f aca="false" ca="false" dt2D="false" dtr="false" t="normal">SUM(O11, O15)</f>
        <v>1723235.81</v>
      </c>
      <c r="P25" s="154" t="n">
        <f aca="false" ca="false" dt2D="false" dtr="false" t="normal">SUM(P11, P15)</f>
        <v>335556.72</v>
      </c>
      <c r="Q25" s="154" t="n">
        <f aca="false" ca="false" dt2D="false" dtr="false" t="normal">SUM(Q11, Q15)</f>
        <v>2045</v>
      </c>
      <c r="R25" s="154" t="n">
        <f aca="false" ca="false" dt2D="false" dtr="false" t="normal">SUM(R11, R15)</f>
        <v>778.9200000000001</v>
      </c>
      <c r="S25" s="154" t="n">
        <f aca="false" ca="false" dt2D="false" dtr="false" t="normal">SUM(S11, S15)</f>
        <v>1</v>
      </c>
      <c r="T25" s="154" t="n">
        <f aca="false" ca="false" dt2D="false" dtr="false" t="normal">SUM(T11, T15)</f>
        <v>84</v>
      </c>
      <c r="U25" s="154" t="n">
        <f aca="false" ca="false" dt2D="false" dtr="false" t="normal">SUM(U11, U15)</f>
        <v>121172.9694</v>
      </c>
      <c r="V25" s="154" t="n">
        <f aca="false" ca="false" dt2D="false" dtr="false" t="normal">SUM(V11, V15)</f>
        <v>6372</v>
      </c>
      <c r="W25" s="154" t="n">
        <f aca="false" ca="false" dt2D="false" dtr="false" t="normal">SUM(W11, W15)</f>
        <v>2286895.404</v>
      </c>
      <c r="X25" s="154" t="n">
        <f aca="false" ca="false" dt2D="false" dtr="false" t="normal">SUM(X11, X15)</f>
        <v>65</v>
      </c>
      <c r="Y25" s="154" t="n">
        <f aca="false" ca="false" dt2D="false" dtr="false" t="normal">SUM(Y11, Y15)</f>
        <v>9101.530969999998</v>
      </c>
      <c r="Z25" s="154" t="n">
        <f aca="false" ca="false" dt2D="false" dtr="false" t="normal">SUM(Z11, Z15)</f>
        <v>24</v>
      </c>
      <c r="AA25" s="154" t="n">
        <f aca="false" ca="false" dt2D="false" dtr="false" t="normal">SUM(AA11, AA15)</f>
        <v>442</v>
      </c>
      <c r="AB25" s="154" t="n">
        <f aca="false" ca="false" dt2D="false" dtr="false" t="normal">SUM(AB11, AB15)</f>
        <v>10252.70219</v>
      </c>
    </row>
    <row ht="34.2999992370605" outlineLevel="0" r="26">
      <c r="A26" s="113" t="s">
        <v>150</v>
      </c>
      <c r="B26" s="155" t="s">
        <v>151</v>
      </c>
      <c r="C26" s="156" t="s">
        <v>132</v>
      </c>
      <c r="D26" s="156" t="s">
        <v>132</v>
      </c>
      <c r="E26" s="156" t="s">
        <v>132</v>
      </c>
      <c r="F26" s="156" t="s">
        <v>132</v>
      </c>
      <c r="G26" s="157" t="n">
        <v>6080010.4922</v>
      </c>
      <c r="H26" s="112" t="n"/>
      <c r="I26" s="112" t="n"/>
      <c r="J26" s="112" t="n"/>
      <c r="K26" s="112" t="n"/>
      <c r="L26" s="112" t="n"/>
      <c r="M26" s="112" t="n"/>
      <c r="N26" s="112" t="n"/>
      <c r="O26" s="112" t="n"/>
      <c r="P26" s="112" t="n"/>
      <c r="Q26" s="112" t="n"/>
      <c r="R26" s="112" t="n"/>
      <c r="S26" s="112" t="n"/>
      <c r="T26" s="112" t="n"/>
      <c r="U26" s="112" t="n"/>
      <c r="V26" s="112" t="n"/>
      <c r="W26" s="112" t="n"/>
      <c r="X26" s="112" t="n"/>
      <c r="Y26" s="112" t="n"/>
      <c r="Z26" s="112" t="n"/>
    </row>
    <row ht="55.2000007629395" outlineLevel="0" r="27">
      <c r="A27" s="113" t="s">
        <v>152</v>
      </c>
      <c r="B27" s="155" t="s">
        <v>153</v>
      </c>
      <c r="C27" s="156" t="s">
        <v>132</v>
      </c>
      <c r="D27" s="156" t="s">
        <v>132</v>
      </c>
      <c r="E27" s="156" t="s">
        <v>132</v>
      </c>
      <c r="F27" s="156" t="s">
        <v>132</v>
      </c>
      <c r="G27" s="158" t="n">
        <f aca="false" ca="false" dt2D="false" dtr="false" t="normal">G25-G26</f>
        <v>2925495.0078</v>
      </c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2" t="n"/>
    </row>
    <row ht="23.8500003814697" outlineLevel="0" r="28">
      <c r="A28" s="113" t="s">
        <v>120</v>
      </c>
      <c r="B28" s="159" t="s">
        <v>154</v>
      </c>
      <c r="C28" s="154" t="n">
        <f aca="false" ca="false" dt2D="false" dtr="false" t="normal">(M25+O25)/G27*100</f>
        <v>83.51726232605606</v>
      </c>
      <c r="D28" s="112" t="n"/>
      <c r="E28" s="112" t="n"/>
      <c r="F28" s="112" t="n"/>
      <c r="G28" s="112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2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</row>
    <row ht="23.8500003814697" outlineLevel="0" r="29">
      <c r="A29" s="113" t="s">
        <v>121</v>
      </c>
      <c r="B29" s="159" t="s">
        <v>155</v>
      </c>
      <c r="C29" s="154" t="n">
        <f aca="false" ca="false" dt2D="false" dtr="false" t="normal">(D25+E25)/(C11+C21)*100</f>
        <v>72.18934911242604</v>
      </c>
      <c r="D29" s="112" t="n"/>
      <c r="E29" s="112" t="n"/>
      <c r="F29" s="112" t="n"/>
      <c r="G29" s="112" t="n"/>
      <c r="H29" s="112" t="n"/>
      <c r="I29" s="112" t="n"/>
      <c r="J29" s="112" t="n"/>
      <c r="K29" s="112" t="n"/>
      <c r="L29" s="112" t="n"/>
      <c r="M29" s="112" t="n"/>
      <c r="N29" s="112" t="n"/>
      <c r="O29" s="112" t="n"/>
      <c r="P29" s="112" t="n"/>
      <c r="Q29" s="112" t="n"/>
      <c r="R29" s="112" t="n"/>
      <c r="S29" s="112" t="n"/>
      <c r="T29" s="112" t="n"/>
      <c r="U29" s="112" t="n"/>
      <c r="V29" s="112" t="n"/>
      <c r="W29" s="112" t="n"/>
      <c r="X29" s="112" t="n"/>
      <c r="Y29" s="112" t="n"/>
      <c r="Z29" s="112" t="n"/>
    </row>
    <row customFormat="true" ht="14.6499996185303" outlineLevel="0" r="30" s="2">
      <c r="A30" s="110" t="n"/>
      <c r="B30" s="111" t="n"/>
      <c r="C30" s="112" t="n"/>
      <c r="D30" s="112" t="n"/>
      <c r="E30" s="112" t="n"/>
      <c r="F30" s="112" t="n"/>
      <c r="G30" s="112" t="n"/>
      <c r="H30" s="112" t="n"/>
      <c r="I30" s="112" t="n"/>
      <c r="J30" s="112" t="n"/>
      <c r="K30" s="112" t="n"/>
      <c r="L30" s="112" t="n"/>
      <c r="M30" s="112" t="n"/>
      <c r="N30" s="112" t="n"/>
      <c r="O30" s="112" t="n"/>
      <c r="P30" s="112" t="n"/>
      <c r="Q30" s="112" t="n"/>
      <c r="R30" s="112" t="n"/>
      <c r="S30" s="112" t="n"/>
      <c r="T30" s="112" t="n"/>
      <c r="U30" s="112" t="n"/>
      <c r="V30" s="112" t="n"/>
      <c r="W30" s="112" t="n"/>
      <c r="X30" s="112" t="n"/>
      <c r="Y30" s="112" t="n"/>
      <c r="Z30" s="112" t="n"/>
    </row>
    <row customFormat="true" ht="14.6499996185303" outlineLevel="0" r="31" s="2">
      <c r="A31" s="110" t="n"/>
      <c r="B31" s="111" t="n"/>
      <c r="C31" s="112" t="n"/>
      <c r="D31" s="112" t="n"/>
      <c r="E31" s="112" t="n"/>
      <c r="F31" s="112" t="n"/>
      <c r="G31" s="112" t="n"/>
      <c r="H31" s="112" t="n"/>
      <c r="I31" s="112" t="n"/>
      <c r="J31" s="112" t="n"/>
      <c r="K31" s="112" t="n"/>
      <c r="L31" s="112" t="n"/>
      <c r="M31" s="112" t="n"/>
      <c r="N31" s="112" t="n"/>
      <c r="O31" s="112" t="n"/>
      <c r="P31" s="112" t="n"/>
      <c r="Q31" s="112" t="n"/>
      <c r="R31" s="112" t="n"/>
      <c r="S31" s="112" t="n"/>
      <c r="T31" s="112" t="n"/>
      <c r="U31" s="112" t="n"/>
      <c r="V31" s="112" t="n"/>
      <c r="W31" s="112" t="n"/>
      <c r="X31" s="112" t="n"/>
      <c r="Y31" s="112" t="n"/>
      <c r="Z31" s="112" t="n"/>
    </row>
    <row outlineLevel="0" r="32">
      <c r="A32" s="160" t="s">
        <v>156</v>
      </c>
      <c r="V32" s="2" t="n"/>
      <c r="W32" s="2" t="n"/>
      <c r="X32" s="2" t="n"/>
      <c r="Y32" s="2" t="n"/>
      <c r="Z32" s="2" t="n"/>
      <c r="AA32" s="2" t="n"/>
      <c r="AB32" s="2" t="n"/>
    </row>
    <row outlineLevel="0" r="33">
      <c r="A33" s="160" t="s">
        <v>157</v>
      </c>
      <c r="V33" s="2" t="n"/>
      <c r="W33" s="2" t="n"/>
      <c r="X33" s="2" t="n"/>
      <c r="Y33" s="2" t="n"/>
      <c r="Z33" s="2" t="n"/>
      <c r="AA33" s="3" t="n"/>
      <c r="AB33" s="2" t="n"/>
    </row>
    <row outlineLevel="0" r="34">
      <c r="A34" s="161" t="s">
        <v>158</v>
      </c>
      <c r="V34" s="3" t="n"/>
      <c r="W34" s="3" t="n"/>
      <c r="X34" s="3" t="n"/>
      <c r="Y34" s="3" t="n"/>
      <c r="Z34" s="3" t="n"/>
      <c r="AA34" s="3" t="n"/>
      <c r="AB34" s="2" t="n"/>
    </row>
    <row outlineLevel="0" r="35">
      <c r="A35" s="161" t="s">
        <v>159</v>
      </c>
      <c r="V35" s="3" t="n"/>
      <c r="W35" s="3" t="n"/>
      <c r="X35" s="3" t="n"/>
      <c r="Y35" s="3" t="n"/>
      <c r="Z35" s="3" t="n"/>
      <c r="AA35" s="3" t="n"/>
      <c r="AB35" s="2" t="n"/>
    </row>
    <row outlineLevel="0" r="36">
      <c r="A36" s="162" t="s">
        <v>160</v>
      </c>
      <c r="B36" s="163" t="n"/>
      <c r="V36" s="3" t="n"/>
      <c r="W36" s="3" t="n"/>
      <c r="X36" s="3" t="n"/>
      <c r="Y36" s="3" t="n"/>
      <c r="Z36" s="3" t="n"/>
      <c r="AA36" s="3" t="n"/>
      <c r="AB36" s="2" t="n"/>
    </row>
    <row outlineLevel="0" r="37">
      <c r="A37" s="162" t="s">
        <v>161</v>
      </c>
      <c r="B37" s="163" t="n"/>
      <c r="V37" s="3" t="n"/>
      <c r="W37" s="3" t="n"/>
      <c r="X37" s="3" t="n"/>
      <c r="Y37" s="3" t="n"/>
      <c r="Z37" s="3" t="n"/>
      <c r="AA37" s="3" t="n"/>
      <c r="AB37" s="2" t="n"/>
    </row>
    <row customHeight="true" ht="66.75" outlineLevel="0" r="38">
      <c r="A38" s="164" t="s">
        <v>162</v>
      </c>
      <c r="B38" s="164" t="s"/>
      <c r="C38" s="164" t="s"/>
      <c r="D38" s="164" t="s"/>
      <c r="E38" s="164" t="s"/>
      <c r="F38" s="164" t="s"/>
      <c r="G38" s="164" t="s"/>
      <c r="H38" s="164" t="s"/>
      <c r="I38" s="164" t="s"/>
      <c r="J38" s="164" t="s"/>
      <c r="K38" s="164" t="s"/>
      <c r="V38" s="3" t="n"/>
      <c r="W38" s="3" t="n"/>
      <c r="X38" s="3" t="n"/>
      <c r="Y38" s="3" t="n"/>
      <c r="Z38" s="3" t="n"/>
      <c r="AA38" s="3" t="n"/>
      <c r="AB38" s="2" t="n"/>
    </row>
    <row outlineLevel="0" r="39">
      <c r="A39" s="161" t="s">
        <v>163</v>
      </c>
      <c r="B39" s="164" t="n"/>
      <c r="C39" s="164" t="n"/>
      <c r="D39" s="164" t="n"/>
      <c r="E39" s="164" t="n"/>
      <c r="F39" s="164" t="n"/>
      <c r="G39" s="164" t="n"/>
      <c r="H39" s="164" t="n"/>
      <c r="I39" s="164" t="n"/>
      <c r="J39" s="164" t="n"/>
      <c r="K39" s="164" t="n"/>
      <c r="V39" s="3" t="n"/>
      <c r="W39" s="3" t="n"/>
      <c r="X39" s="3" t="n"/>
      <c r="Y39" s="3" t="n"/>
      <c r="Z39" s="3" t="n"/>
      <c r="AA39" s="3" t="n"/>
      <c r="AB39" s="2" t="n"/>
    </row>
    <row outlineLevel="0" r="40">
      <c r="A40" s="161" t="s">
        <v>164</v>
      </c>
      <c r="B40" s="164" t="n"/>
      <c r="C40" s="164" t="n"/>
      <c r="D40" s="164" t="n"/>
      <c r="E40" s="164" t="n"/>
      <c r="F40" s="164" t="n"/>
      <c r="G40" s="164" t="n"/>
      <c r="H40" s="164" t="n"/>
      <c r="I40" s="164" t="n"/>
      <c r="J40" s="164" t="n"/>
      <c r="K40" s="164" t="n"/>
      <c r="V40" s="3" t="n"/>
      <c r="W40" s="3" t="n"/>
      <c r="X40" s="3" t="n"/>
      <c r="Y40" s="3" t="n"/>
      <c r="Z40" s="3" t="n"/>
      <c r="AA40" s="3" t="n"/>
      <c r="AB40" s="2" t="n"/>
    </row>
    <row customFormat="true" customHeight="true" ht="47.9500007629395" outlineLevel="0" r="41" s="165">
      <c r="A41" s="166" t="s">
        <v>165</v>
      </c>
      <c r="B41" s="166" t="s"/>
      <c r="C41" s="166" t="s"/>
      <c r="D41" s="166" t="s"/>
      <c r="E41" s="166" t="s"/>
      <c r="F41" s="166" t="s"/>
      <c r="G41" s="166" t="s"/>
      <c r="H41" s="166" t="s"/>
      <c r="I41" s="166" t="s"/>
      <c r="J41" s="166" t="s"/>
      <c r="K41" s="167" t="n"/>
      <c r="V41" s="168" t="n"/>
      <c r="W41" s="168" t="n"/>
      <c r="X41" s="168" t="n"/>
      <c r="Y41" s="168" t="n"/>
      <c r="Z41" s="168" t="n"/>
      <c r="AA41" s="168" t="n"/>
      <c r="AB41" s="165" t="n"/>
    </row>
    <row outlineLevel="0" r="42">
      <c r="A42" s="161" t="n"/>
      <c r="B42" s="169" t="n"/>
      <c r="C42" s="164" t="n"/>
      <c r="D42" s="164" t="n"/>
      <c r="E42" s="164" t="n"/>
      <c r="F42" s="164" t="n"/>
      <c r="G42" s="164" t="n"/>
      <c r="H42" s="164" t="n"/>
      <c r="I42" s="164" t="n"/>
      <c r="J42" s="164" t="n"/>
      <c r="K42" s="164" t="n"/>
      <c r="V42" s="3" t="n"/>
      <c r="W42" s="3" t="n"/>
      <c r="X42" s="3" t="n"/>
      <c r="Y42" s="3" t="n"/>
      <c r="Z42" s="3" t="n"/>
      <c r="AA42" s="3" t="n"/>
      <c r="AB42" s="2" t="n"/>
    </row>
    <row outlineLevel="0" r="43">
      <c r="A43" s="84" t="n"/>
    </row>
    <row outlineLevel="0" r="44">
      <c r="A44" s="170" t="s">
        <v>166</v>
      </c>
      <c r="B44" s="2" t="n"/>
      <c r="C44" s="3" t="n"/>
    </row>
    <row outlineLevel="0" r="45">
      <c r="A45" s="84" t="n"/>
      <c r="B45" s="2" t="n"/>
      <c r="C45" s="3" t="n"/>
    </row>
  </sheetData>
  <mergeCells count="26">
    <mergeCell ref="A41:J41"/>
    <mergeCell ref="A38:K38"/>
    <mergeCell ref="F8:G8"/>
    <mergeCell ref="B3:L3"/>
    <mergeCell ref="B4:L4"/>
    <mergeCell ref="B5:L5"/>
    <mergeCell ref="AB7:AB9"/>
    <mergeCell ref="AA7:AA9"/>
    <mergeCell ref="Z7:Z9"/>
    <mergeCell ref="X7:Y8"/>
    <mergeCell ref="V7:W8"/>
    <mergeCell ref="U7:U9"/>
    <mergeCell ref="T7:T9"/>
    <mergeCell ref="S8:S9"/>
    <mergeCell ref="R8:R9"/>
    <mergeCell ref="P7:S7"/>
    <mergeCell ref="Q8:Q9"/>
    <mergeCell ref="P8:P9"/>
    <mergeCell ref="N8:O8"/>
    <mergeCell ref="A7:A9"/>
    <mergeCell ref="B7:B9"/>
    <mergeCell ref="F7:O7"/>
    <mergeCell ref="L8:M8"/>
    <mergeCell ref="J8:K8"/>
    <mergeCell ref="C7:E8"/>
    <mergeCell ref="H8:I8"/>
  </mergeCells>
  <pageMargins bottom="0.393750011920929" footer="0.511811017990112" header="0.511811017990112" left="0.393750011920929" right="0.393750011920929" top="0.393750011920929"/>
  <pageSetup fitToHeight="0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6"/>
  <sheetViews>
    <sheetView showZeros="true" workbookViewId="0"/>
  </sheetViews>
  <sheetFormatPr baseColWidth="8" customHeight="false" defaultColWidth="8.8787073403067" defaultRowHeight="12.75" zeroHeight="false"/>
  <cols>
    <col bestFit="true" customWidth="true" max="1" min="1" outlineLevel="0" style="4" width="43.1251503252981"/>
    <col bestFit="true" customWidth="true" max="2" min="2" outlineLevel="0" style="4" width="14.3750505595425"/>
    <col bestFit="true" customWidth="true" max="3" min="3" outlineLevel="0" style="4" width="15.6434369357779"/>
    <col bestFit="true" customWidth="true" max="4" min="4" outlineLevel="0" style="3" width="14.3750505595425"/>
    <col bestFit="true" customWidth="true" max="5" min="5" outlineLevel="0" style="3" width="16.3480966351662"/>
    <col bestFit="true" customWidth="true" max="6" min="6" outlineLevel="0" style="3" width="15.0797089056014"/>
    <col bestFit="true" customWidth="true" max="7" min="7" outlineLevel="0" style="3" width="17.3346196729781"/>
    <col bestFit="true" customWidth="true" max="8" min="8" outlineLevel="0" style="3" width="14.7978455671778"/>
    <col bestFit="true" customWidth="true" max="9" min="9" outlineLevel="0" style="3" width="13.1066628299777"/>
    <col bestFit="true" customWidth="true" max="10" min="10" outlineLevel="0" style="3" width="13.3885275217307"/>
    <col bestFit="true" customWidth="true" max="11" min="11" outlineLevel="0" style="3" width="22.2672348620374"/>
    <col bestFit="true" customWidth="true" max="16384" min="12" outlineLevel="0" style="3" width="8.8787073403067"/>
  </cols>
  <sheetData>
    <row customHeight="true" ht="12.75" outlineLevel="0" r="1">
      <c r="G1" s="171" t="s">
        <v>167</v>
      </c>
    </row>
    <row customHeight="true" ht="12.75" outlineLevel="0" r="2">
      <c r="J2" s="172" t="n"/>
      <c r="K2" s="172" t="n"/>
    </row>
    <row customHeight="true" ht="15.75" outlineLevel="0" r="3">
      <c r="A3" s="173" t="s">
        <v>168</v>
      </c>
      <c r="B3" s="173" t="s"/>
      <c r="C3" s="173" t="s"/>
      <c r="D3" s="173" t="s"/>
      <c r="E3" s="173" t="s"/>
      <c r="F3" s="173" t="s"/>
      <c r="G3" s="173" t="s"/>
      <c r="H3" s="174" t="n"/>
      <c r="I3" s="174" t="n"/>
      <c r="J3" s="174" t="n"/>
    </row>
    <row customFormat="true" customHeight="true" ht="15.75" outlineLevel="0" r="4" s="175">
      <c r="A4" s="176" t="s">
        <v>169</v>
      </c>
      <c r="B4" s="177" t="s">
        <v>3</v>
      </c>
      <c r="C4" s="178" t="s"/>
      <c r="D4" s="178" t="s"/>
      <c r="E4" s="178" t="s"/>
      <c r="F4" s="179" t="s"/>
      <c r="G4" s="175" t="n"/>
      <c r="H4" s="175" t="n"/>
      <c r="I4" s="175" t="n"/>
      <c r="J4" s="175" t="n"/>
    </row>
    <row customFormat="true" customHeight="true" ht="15" outlineLevel="0" r="5" s="175">
      <c r="D5" s="180" t="s">
        <v>170</v>
      </c>
      <c r="E5" s="181" t="n"/>
      <c r="F5" s="181" t="n"/>
      <c r="G5" s="181" t="n"/>
      <c r="H5" s="181" t="n"/>
      <c r="I5" s="181" t="n"/>
      <c r="J5" s="181" t="n"/>
      <c r="K5" s="181" t="n"/>
    </row>
    <row customFormat="true" customHeight="true" ht="15" outlineLevel="0" r="6" s="175">
      <c r="D6" s="180" t="n"/>
      <c r="E6" s="180" t="n"/>
      <c r="F6" s="180" t="n"/>
      <c r="G6" s="180" t="n"/>
    </row>
    <row customFormat="true" customHeight="true" ht="48" outlineLevel="0" r="7" s="175">
      <c r="A7" s="182" t="s">
        <v>171</v>
      </c>
      <c r="B7" s="183" t="s">
        <v>172</v>
      </c>
      <c r="C7" s="184" t="s"/>
      <c r="D7" s="183" t="s">
        <v>173</v>
      </c>
      <c r="E7" s="184" t="s"/>
      <c r="F7" s="183" t="s">
        <v>174</v>
      </c>
      <c r="G7" s="184" t="s"/>
    </row>
    <row customHeight="true" ht="37.2999992370605" outlineLevel="0" r="8">
      <c r="A8" s="185" t="s"/>
      <c r="B8" s="182" t="s">
        <v>117</v>
      </c>
      <c r="C8" s="182" t="s">
        <v>175</v>
      </c>
      <c r="D8" s="182" t="s">
        <v>117</v>
      </c>
      <c r="E8" s="182" t="s">
        <v>176</v>
      </c>
      <c r="F8" s="182" t="s">
        <v>117</v>
      </c>
      <c r="G8" s="182" t="s">
        <v>177</v>
      </c>
      <c r="H8" s="186" t="n"/>
      <c r="I8" s="186" t="n"/>
      <c r="J8" s="186" t="n"/>
      <c r="K8" s="186" t="n"/>
    </row>
    <row outlineLevel="0" r="9">
      <c r="A9" s="187" t="s">
        <v>39</v>
      </c>
      <c r="B9" s="187" t="s">
        <v>54</v>
      </c>
      <c r="C9" s="187" t="s">
        <v>119</v>
      </c>
      <c r="D9" s="187" t="s">
        <v>120</v>
      </c>
      <c r="E9" s="187" t="s">
        <v>121</v>
      </c>
      <c r="F9" s="187" t="s">
        <v>178</v>
      </c>
      <c r="G9" s="187" t="s">
        <v>179</v>
      </c>
      <c r="H9" s="188" t="n"/>
      <c r="I9" s="188" t="n"/>
      <c r="J9" s="188" t="n"/>
      <c r="K9" s="188" t="n"/>
    </row>
    <row ht="53.7000007629395" outlineLevel="0" r="10">
      <c r="A10" s="189" t="s">
        <v>180</v>
      </c>
      <c r="B10" s="190" t="s">
        <v>181</v>
      </c>
      <c r="C10" s="190" t="s">
        <v>182</v>
      </c>
      <c r="D10" s="143" t="n">
        <v>726</v>
      </c>
      <c r="E10" s="191" t="n">
        <v>62673.02</v>
      </c>
      <c r="F10" s="143" t="n">
        <v>0</v>
      </c>
      <c r="G10" s="143" t="n">
        <v>0</v>
      </c>
      <c r="H10" s="188" t="n"/>
      <c r="I10" s="188" t="n"/>
      <c r="J10" s="188" t="n"/>
      <c r="K10" s="188" t="n"/>
    </row>
    <row ht="41" outlineLevel="0" r="11">
      <c r="A11" s="189" t="s">
        <v>183</v>
      </c>
      <c r="B11" s="190" t="n">
        <v>47</v>
      </c>
      <c r="C11" s="192" t="n">
        <v>20872.48</v>
      </c>
      <c r="D11" s="143" t="n">
        <v>221</v>
      </c>
      <c r="E11" s="191" t="n">
        <v>17350.99</v>
      </c>
      <c r="F11" s="143" t="n">
        <v>0</v>
      </c>
      <c r="G11" s="143" t="n">
        <v>0</v>
      </c>
      <c r="H11" s="188" t="n"/>
      <c r="I11" s="188" t="n"/>
      <c r="J11" s="188" t="n"/>
      <c r="K11" s="188" t="n"/>
    </row>
    <row outlineLevel="0" r="12">
      <c r="C12" s="193" t="n"/>
    </row>
    <row customHeight="true" ht="12" outlineLevel="0" r="13"/>
    <row outlineLevel="0" r="14">
      <c r="A14" s="194" t="s">
        <v>184</v>
      </c>
      <c r="B14" s="194" t="n"/>
      <c r="C14" s="195" t="n"/>
      <c r="D14" s="3" t="n"/>
      <c r="F14" s="3" t="n"/>
      <c r="G14" s="3" t="n"/>
    </row>
    <row customHeight="true" ht="12.75" outlineLevel="0" r="15">
      <c r="A15" s="83" t="n"/>
      <c r="B15" s="83" t="n"/>
      <c r="C15" s="5" t="s">
        <v>185</v>
      </c>
      <c r="F15" s="5" t="n"/>
      <c r="G15" s="5" t="n"/>
    </row>
    <row customFormat="true" ht="12.75" outlineLevel="0" r="16" s="3">
      <c r="A16" s="194" t="n"/>
      <c r="B16" s="194" t="n"/>
    </row>
  </sheetData>
  <mergeCells count="6">
    <mergeCell ref="A3:G3"/>
    <mergeCell ref="B4:F4"/>
    <mergeCell ref="A7:A8"/>
    <mergeCell ref="B7:C7"/>
    <mergeCell ref="D7:E7"/>
    <mergeCell ref="F7:G7"/>
  </mergeCells>
  <pageMargins bottom="0.747916638851166" footer="0.511811017990112" header="0.511811017990112" left="0.708333313465118" right="0.708333313465118" top="0.747916638851166"/>
  <pageSetup fitToHeight="1" fitToWidth="1" orientation="landscape" paperHeight="297mm" paperSize="9" paperWidth="210mm" scale="8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2026-02-13T02:44:59Z</dcterms:modified>
</cp:coreProperties>
</file>